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<sst xmlns="http://schemas.openxmlformats.org/spreadsheetml/2006/main" count="175" uniqueCount="130">
  <si>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</si>
  <si>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</si>
  <si>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</si>
  <si>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</si>
  <si>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</si>
  <si>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</si>
  <si>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</si>
  <si>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</si>
  <si>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</si>
  <si>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</si>
  <si>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</si>
  <si>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</si>
  <si>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</si>
  <si>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</si>
  <si>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</si>
  <si>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</si>
  <si>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</si>
  <si>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</si>
  <si>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</si>
  <si>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</si>
  <si>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</si>
  <si>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</si>
  <si>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</si>
  <si>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</si>
  <si>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</si>
  <si>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</si>
  <si>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</si>
  <si>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</si>
  <si>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</si>
  <si>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</si>
  <si>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</si>
  <si>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</si>
  <si>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</si>
  <si>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</si>
  <si>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</si>
  <si>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</si>
  <si>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</si>
  <si>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</si>
  <si>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</si>
  <si>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</si>
  <si>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</si>
  <si>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</si>
  <si>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</si>
  <si>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</si>
  <si>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</si>
  <si>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</si>
  <si>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</si>
  <si>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</si>
  <si>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</si>
  <si>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</si>
  <si>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</si>
  <si>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</si>
  <si>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</si>
  <si>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</si>
  <si>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</si>
  <si>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</si>
  <si>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</si>
  <si>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</si>
  <si>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</si>
  <si>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</si>
  <si>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</si>
  <si>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</si>
  <si>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</si>
  <si>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</si>
  <si>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</si>
  <si>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</si>
  <si>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</si>
  <si>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</si>
  <si>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</si>
  <si>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</si>
  <si>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</si>
  <si>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</si>
  <si>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</si>
  <si>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</si>
  <si>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</si>
  <si>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</si>
  <si>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</si>
  <si>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</si>
  <si>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</si>
  <si>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</si>
  <si>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</si>
  <si>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</si>
  <si>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</si>
  <si>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</si>
  <si>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</si>
  <si>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</si>
  <si>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</si>
  <si>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</si>
  <si>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</si>
  <si>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</si>
  <si>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</si>
  <si>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</si>
  <si>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</si>
  <si>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</si>
  <si>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</si>
  <si>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</si>
  <si>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</si>
  <si>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</si>
  <si>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</si>
  <si>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</si>
  <si>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</si>
  <si>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</si>
  <si>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</si>
  <si>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</si>
  <si>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</si>
  <si>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</si>
  <si>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</si>
  <si>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</si>
  <si>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</si>
  <si>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</si>
  <si>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</si>
  <si>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</si>
  <si>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</si>
  <si>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</si>
  <si>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</si>
  <si>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</si>
  <si>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</si>
  <si>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</si>
  <si>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</si>
  <si>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</si>
  <si>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</si>
  <si>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</si>
  <si>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</si>
  <si>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</si>
  <si>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</si>
  <si>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</si>
  <si>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</si>
  <si>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ЗАО "ОГАНЕР-КОМПЛЕКС"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</si>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</sst>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SheetLayoutView="100" zoomScalePageLayoutView="0" workbookViewId="0" topLeftCell="A58">
      <selection activeCell="D77" sqref="D77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33" customHeight="1" thickBot="1">
      <c r="A4" s="19"/>
      <c r="B4" s="34" t="s">
        <v>127</v>
      </c>
      <c r="C4" s="34"/>
      <c r="D4" s="34"/>
      <c r="E4" s="34"/>
      <c r="F4" s="19"/>
    </row>
    <row r="5" spans="1:6" ht="23.25" customHeight="1">
      <c r="A5" s="19"/>
      <c r="B5" s="35" t="s">
        <v>121</v>
      </c>
      <c r="C5" s="35"/>
      <c r="D5" s="35"/>
      <c r="E5" s="35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5.25" customHeight="1">
      <c r="A10" s="6" t="s">
        <v>3</v>
      </c>
      <c r="B10" s="2" t="s">
        <v>88</v>
      </c>
      <c r="C10" s="3" t="s">
        <v>7</v>
      </c>
      <c r="D10" s="30" t="s">
        <v>128</v>
      </c>
      <c r="E10" s="31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2">
        <f>D12+D41</f>
        <v>39382.72000000001</v>
      </c>
      <c r="E11" s="23"/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2">
        <f>D13+D20+D23+D24+D26+D27+D28+D29+D32+D35+D40</f>
        <v>39176.850000000006</v>
      </c>
      <c r="E12" s="23"/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2">
        <f>D14+D17</f>
        <v>33013.07</v>
      </c>
      <c r="E13" s="24"/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2">
        <v>0</v>
      </c>
      <c r="E14" s="23"/>
      <c r="F14" s="9"/>
    </row>
    <row r="15" spans="1:6" s="7" customFormat="1" ht="15.75">
      <c r="A15" s="6"/>
      <c r="B15" s="2" t="s">
        <v>90</v>
      </c>
      <c r="C15" s="3" t="s">
        <v>91</v>
      </c>
      <c r="D15" s="22">
        <v>0</v>
      </c>
      <c r="E15" s="23"/>
      <c r="F15" s="9"/>
    </row>
    <row r="16" spans="1:6" s="7" customFormat="1" ht="15.75">
      <c r="A16" s="6"/>
      <c r="B16" s="2" t="s">
        <v>92</v>
      </c>
      <c r="C16" s="3" t="s">
        <v>93</v>
      </c>
      <c r="D16" s="22"/>
      <c r="E16" s="23"/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2">
        <v>33013.07</v>
      </c>
      <c r="E17" s="23"/>
      <c r="F17" s="9"/>
    </row>
    <row r="18" spans="1:6" s="7" customFormat="1" ht="15.75">
      <c r="A18" s="6"/>
      <c r="B18" s="2" t="s">
        <v>90</v>
      </c>
      <c r="C18" s="3" t="s">
        <v>91</v>
      </c>
      <c r="D18" s="22">
        <v>2022.86</v>
      </c>
      <c r="E18" s="23"/>
      <c r="F18" s="9"/>
    </row>
    <row r="19" spans="1:6" s="7" customFormat="1" ht="15.75">
      <c r="A19" s="6"/>
      <c r="B19" s="2" t="s">
        <v>92</v>
      </c>
      <c r="C19" s="3" t="s">
        <v>93</v>
      </c>
      <c r="D19" s="22"/>
      <c r="E19" s="23"/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2">
        <v>0</v>
      </c>
      <c r="E20" s="23"/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2">
        <v>0</v>
      </c>
      <c r="E21" s="23"/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2">
        <v>0</v>
      </c>
      <c r="E22" s="23"/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2">
        <v>0</v>
      </c>
      <c r="E23" s="23"/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2">
        <v>1781.12</v>
      </c>
      <c r="E24" s="23"/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5">
        <v>3.5</v>
      </c>
      <c r="E25" s="23"/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2">
        <v>521.33</v>
      </c>
      <c r="E26" s="23"/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2">
        <v>0</v>
      </c>
      <c r="E27" s="23"/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2">
        <v>359.05</v>
      </c>
      <c r="E28" s="23"/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2">
        <f>D30+D31+781.82</f>
        <v>1061.8400000000001</v>
      </c>
      <c r="E29" s="23"/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2">
        <v>216.89</v>
      </c>
      <c r="E30" s="23"/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2">
        <v>63.13</v>
      </c>
      <c r="E31" s="23"/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2">
        <f>D33+D34+50.04</f>
        <v>564.28</v>
      </c>
      <c r="E32" s="23"/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2">
        <v>400.73</v>
      </c>
      <c r="E33" s="23"/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2">
        <v>113.51</v>
      </c>
      <c r="E34" s="23"/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2">
        <f>D36+D37+D38+D39</f>
        <v>1876.1599999999999</v>
      </c>
      <c r="E35" s="23"/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2">
        <v>1591.04</v>
      </c>
      <c r="E36" s="23"/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2">
        <v>285.12</v>
      </c>
      <c r="E37" s="23"/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2">
        <v>0</v>
      </c>
      <c r="E38" s="23"/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2">
        <v>0</v>
      </c>
      <c r="E39" s="23"/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2">
        <v>0</v>
      </c>
      <c r="E40" s="23"/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2">
        <v>205.87</v>
      </c>
      <c r="E41" s="23"/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2">
        <v>170.69</v>
      </c>
      <c r="E42" s="23"/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2">
        <v>0</v>
      </c>
      <c r="E43" s="23"/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2">
        <v>0</v>
      </c>
      <c r="E44" s="23"/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2">
        <v>0</v>
      </c>
      <c r="E45" s="23"/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2">
        <v>0</v>
      </c>
      <c r="E46" s="23"/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2">
        <v>0</v>
      </c>
      <c r="E47" s="24"/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4">
        <f>D49+D50</f>
        <v>2022.86</v>
      </c>
      <c r="E48" s="24"/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2">
        <v>0</v>
      </c>
      <c r="E49" s="23"/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2">
        <v>2022.86</v>
      </c>
      <c r="E50" s="23"/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2">
        <v>0</v>
      </c>
      <c r="E51" s="23"/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4">
        <v>2022.86</v>
      </c>
      <c r="E52" s="24"/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2"/>
      <c r="E53" s="23"/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2"/>
      <c r="E54" s="23"/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2">
        <v>0</v>
      </c>
      <c r="E55" s="23"/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6">
        <v>13.023</v>
      </c>
      <c r="E56" s="23"/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2">
        <v>0</v>
      </c>
      <c r="E57" s="23"/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2">
        <v>0</v>
      </c>
      <c r="E58" s="23"/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2">
        <v>0</v>
      </c>
      <c r="E59" s="23"/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2">
        <f>D61</f>
        <v>33.28</v>
      </c>
      <c r="E60" s="24"/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2">
        <v>33.28</v>
      </c>
      <c r="E61" s="23"/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2"/>
      <c r="E62" s="23"/>
      <c r="F62" s="9"/>
    </row>
    <row r="63" spans="1:6" s="7" customFormat="1" ht="15.75">
      <c r="A63" s="14" t="s">
        <v>123</v>
      </c>
      <c r="B63" s="15" t="s">
        <v>111</v>
      </c>
      <c r="C63" s="32"/>
      <c r="D63" s="32"/>
      <c r="E63" s="32"/>
      <c r="F63" s="32"/>
    </row>
    <row r="64" spans="1:6" s="7" customFormat="1" ht="15.75">
      <c r="A64" s="14"/>
      <c r="B64" s="15" t="s">
        <v>112</v>
      </c>
      <c r="C64" s="32"/>
      <c r="D64" s="32"/>
      <c r="E64" s="32"/>
      <c r="F64" s="32"/>
    </row>
    <row r="65" spans="1:6" s="7" customFormat="1" ht="15.75">
      <c r="A65" s="14"/>
      <c r="B65" s="15" t="s">
        <v>113</v>
      </c>
      <c r="C65" s="32"/>
      <c r="D65" s="32"/>
      <c r="E65" s="32"/>
      <c r="F65" s="32"/>
    </row>
    <row r="66" spans="1:6" s="7" customFormat="1" ht="15.75">
      <c r="A66" s="14"/>
      <c r="B66" s="15" t="s">
        <v>114</v>
      </c>
      <c r="C66" s="32"/>
      <c r="D66" s="32"/>
      <c r="E66" s="32"/>
      <c r="F66" s="32"/>
    </row>
    <row r="67" spans="1:6" s="7" customFormat="1" ht="31.5">
      <c r="A67" s="14"/>
      <c r="B67" s="15" t="s">
        <v>115</v>
      </c>
      <c r="C67" s="32"/>
      <c r="D67" s="32"/>
      <c r="E67" s="32"/>
      <c r="F67" s="32"/>
    </row>
    <row r="68" spans="1:6" s="7" customFormat="1" ht="15.75">
      <c r="A68" s="14"/>
      <c r="B68" s="15" t="s">
        <v>116</v>
      </c>
      <c r="C68" s="32"/>
      <c r="D68" s="32"/>
      <c r="E68" s="32"/>
      <c r="F68" s="32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 D52 D48">
      <formula1>-999999999999999</formula1>
      <formula2>999999999999999</formula2>
    </dataValidation>
  </dataValidations>
  <printOptions/>
  <pageMargins left="1.03" right="0.3" top="0.56" bottom="0.46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planec1</cp:lastModifiedBy>
  <cp:lastPrinted>2012-12-26T03:25:05Z</cp:lastPrinted>
  <dcterms:created xsi:type="dcterms:W3CDTF">2010-05-25T03:00:19Z</dcterms:created>
  <dcterms:modified xsi:type="dcterms:W3CDTF">2012-12-26T03:26:49Z</dcterms:modified>
  <cp:category/>
  <cp:version/>
  <cp:contentType/>
  <cp:contentStatus/>
</cp:coreProperties>
</file>