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90" yWindow="65461" windowWidth="14115" windowHeight="12795" tabRatio="779" activeTab="1"/>
  </bookViews>
  <sheets>
    <sheet name="фин-хоз деят(Х.в)" sheetId="1" r:id="rId1"/>
    <sheet name="фин-хоз деят (Тех.в)" sheetId="2" r:id="rId2"/>
  </sheets>
  <externalReferences>
    <externalReference r:id="rId5"/>
  </externalReferences>
  <definedNames>
    <definedName name="kind_of_activity">'[1]TEHSHEET'!$B$19:$B$23</definedName>
    <definedName name="_xlnm.Print_Area" localSheetId="1">'фин-хоз деят (Тех.в)'!$A$1:$F$72</definedName>
    <definedName name="_xlnm.Print_Area" localSheetId="0">'фин-хоз деят(Х.в)'!$A$1:$F$72</definedName>
  </definedNames>
  <calcPr fullCalcOnLoad="1"/>
</workbook>
</file>

<file path=xl/sharedStrings.xml><?xml version="1.0" encoding="utf-8"?>
<sst xmlns="http://schemas.openxmlformats.org/spreadsheetml/2006/main" count="348" uniqueCount="129">
  <si>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</si>
  <si>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</si>
  <si>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</si>
  <si>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</si>
  <si>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</si>
  <si>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</si>
  <si>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</si>
  <si>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</si>
  <si>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</si>
  <si>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</si>
  <si>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</si>
  <si>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</si>
  <si>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</si>
  <si>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</si>
  <si>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</si>
  <si>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</si>
  <si>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</si>
  <si>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</si>
  <si>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</si>
  <si>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</si>
  <si>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</si>
  <si>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</si>
  <si>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</si>
  <si>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</si>
  <si>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</si>
  <si>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</si>
  <si>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</si>
  <si>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</si>
  <si>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</si>
  <si>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</si>
  <si>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</si>
  <si>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</si>
  <si>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</si>
  <si>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</si>
  <si>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</si>
  <si>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</si>
  <si>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</si>
  <si>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</si>
  <si>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</si>
  <si>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</si>
  <si>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</si>
  <si>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</si>
  <si>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</si>
  <si>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</si>
  <si>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</si>
  <si>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</si>
  <si>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</si>
  <si>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</si>
  <si>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</si>
  <si>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</si>
  <si>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</si>
  <si>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</si>
  <si>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</si>
  <si>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</si>
  <si>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</si>
  <si>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</si>
  <si>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</si>
  <si>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</si>
  <si>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</si>
  <si>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</si>
  <si>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</si>
  <si>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</si>
  <si>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</si>
  <si>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</si>
  <si>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</si>
  <si>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</si>
  <si>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</si>
  <si>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</si>
  <si>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</si>
  <si>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</si>
  <si>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</si>
  <si>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</si>
  <si>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</si>
  <si>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</si>
  <si>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</si>
  <si>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</si>
  <si>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</si>
  <si>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</si>
  <si>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</si>
  <si>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</si>
  <si>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</si>
  <si>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</si>
  <si>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</si>
  <si>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</si>
  <si>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</si>
  <si>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</si>
  <si>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</si>
  <si>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</si>
  <si>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</si>
  <si>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</si>
  <si>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</si>
  <si>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</si>
  <si>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</si>
  <si>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</si>
  <si>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</si>
  <si>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</si>
  <si>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</si>
  <si>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</si>
  <si>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</si>
  <si>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</si>
  <si>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</si>
  <si>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</si>
  <si>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</si>
  <si>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</si>
  <si>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</si>
  <si>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</si>
  <si>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</si>
  <si>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</si>
  <si>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</si>
  <si>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</si>
  <si>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</si>
  <si>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</si>
  <si>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</si>
  <si>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</si>
  <si>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</si>
  <si>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</si>
  <si>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</si>
  <si>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</si>
  <si>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</si>
  <si>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</si>
  <si>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</si>
  <si>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</si>
  <si>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</si>
  <si>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</si>
  <si>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</si>
  <si>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</si>
  <si>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</si>
  <si>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Федеральное государственное предприятие                               «Горно-химический комбинат»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</si>
  <si>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_4кв._2012_год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</si>
</sst>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00"/>
    <numFmt numFmtId="174" formatCode="0.00000"/>
    <numFmt numFmtId="175" formatCode="0.0"/>
    <numFmt numFmtId="176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175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view="pageBreakPreview" zoomScaleSheetLayoutView="100" zoomScalePageLayoutView="0" workbookViewId="0" topLeftCell="A49">
      <selection activeCell="E13" sqref="E13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24" t="s">
        <v>128</v>
      </c>
      <c r="B3" s="25"/>
      <c r="C3" s="25"/>
      <c r="D3" s="25"/>
      <c r="E3" s="25"/>
      <c r="F3" s="26"/>
    </row>
    <row r="4" spans="1:6" ht="42" customHeight="1" thickBot="1">
      <c r="A4" s="21"/>
      <c r="B4" s="31" t="s">
        <v>127</v>
      </c>
      <c r="C4" s="31"/>
      <c r="D4" s="31"/>
      <c r="E4" s="31"/>
      <c r="F4" s="21"/>
    </row>
    <row r="5" spans="1:6" ht="23.25" customHeight="1">
      <c r="A5" s="21"/>
      <c r="B5" s="32" t="s">
        <v>121</v>
      </c>
      <c r="C5" s="32"/>
      <c r="D5" s="32"/>
      <c r="E5" s="32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7" t="s">
        <v>122</v>
      </c>
      <c r="E7" s="28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"/>
      <c r="E10" s="15"/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198.5</v>
      </c>
      <c r="E11" s="8">
        <v>141.5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196.5</v>
      </c>
      <c r="E12" s="8">
        <v>531.8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"/>
      <c r="E13" s="35"/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/>
      <c r="E14" s="8">
        <f>E15*E16</f>
        <v>0</v>
      </c>
      <c r="F14" s="10"/>
    </row>
    <row r="15" spans="1:6" s="7" customFormat="1" ht="15.75">
      <c r="A15" s="6"/>
      <c r="B15" s="2" t="s">
        <v>90</v>
      </c>
      <c r="C15" s="3" t="s">
        <v>91</v>
      </c>
      <c r="D15" s="3"/>
      <c r="E15" s="8"/>
      <c r="F15" s="10"/>
    </row>
    <row r="16" spans="1:6" s="7" customFormat="1" ht="15.75">
      <c r="A16" s="6"/>
      <c r="B16" s="2" t="s">
        <v>92</v>
      </c>
      <c r="C16" s="3" t="s">
        <v>93</v>
      </c>
      <c r="D16" s="3"/>
      <c r="E16" s="8"/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4">
        <f>D18*D19</f>
        <v>1921.96875</v>
      </c>
      <c r="E17" s="8">
        <f>E18*E19</f>
        <v>1184.6025</v>
      </c>
      <c r="F17" s="10"/>
    </row>
    <row r="18" spans="1:6" s="7" customFormat="1" ht="15.75">
      <c r="A18" s="6"/>
      <c r="B18" s="2" t="s">
        <v>90</v>
      </c>
      <c r="C18" s="3" t="s">
        <v>91</v>
      </c>
      <c r="D18" s="3">
        <v>134.875</v>
      </c>
      <c r="E18" s="8">
        <v>83.13</v>
      </c>
      <c r="F18" s="10"/>
    </row>
    <row r="19" spans="1:6" s="7" customFormat="1" ht="15.75">
      <c r="A19" s="6"/>
      <c r="B19" s="2" t="s">
        <v>92</v>
      </c>
      <c r="C19" s="3" t="s">
        <v>93</v>
      </c>
      <c r="D19" s="3">
        <v>14.25</v>
      </c>
      <c r="E19" s="8">
        <v>14.25</v>
      </c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34">
        <f>D21*D22</f>
        <v>823.25</v>
      </c>
      <c r="E20" s="34">
        <f>E21*E22</f>
        <v>515.616</v>
      </c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1.78</v>
      </c>
      <c r="E21" s="36">
        <v>1.64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462.5</v>
      </c>
      <c r="E22" s="36">
        <v>314.4</v>
      </c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">
        <v>0</v>
      </c>
      <c r="E23" s="36">
        <v>0</v>
      </c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123.2</v>
      </c>
      <c r="E24" s="36">
        <v>123.2</v>
      </c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2.4</v>
      </c>
      <c r="E25" s="36">
        <v>2.4</v>
      </c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f>D24*0.305</f>
        <v>37.576</v>
      </c>
      <c r="E26" s="3">
        <f>E24*0.305</f>
        <v>37.576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42.9</v>
      </c>
      <c r="E27" s="36">
        <v>42.9</v>
      </c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36">
        <v>0</v>
      </c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4">
        <f>D30+D31</f>
        <v>60.421499999999995</v>
      </c>
      <c r="E29" s="34">
        <f>E30+E31</f>
        <v>60.421499999999995</v>
      </c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46.3</v>
      </c>
      <c r="E30" s="36">
        <v>46.3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4">
        <f>D30*0.305</f>
        <v>14.1215</v>
      </c>
      <c r="E31" s="34">
        <f>E30*0.305</f>
        <v>14.1215</v>
      </c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0</v>
      </c>
      <c r="E32" s="36">
        <v>0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0</v>
      </c>
      <c r="E33" s="36">
        <v>0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0</v>
      </c>
      <c r="E34" s="36">
        <v>0</v>
      </c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4">
        <f>D37+D38+D39</f>
        <v>352.9095</v>
      </c>
      <c r="E35" s="34">
        <f>E37+E38+E39</f>
        <v>458.1095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0</v>
      </c>
      <c r="E36" s="36">
        <v>0</v>
      </c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55.5</v>
      </c>
      <c r="E37" s="36">
        <v>160.7</v>
      </c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227.9</v>
      </c>
      <c r="E38" s="36">
        <v>227.9</v>
      </c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4">
        <f>D38*0.305</f>
        <v>69.5095</v>
      </c>
      <c r="E39" s="34">
        <f>E38*0.305</f>
        <v>69.5095</v>
      </c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0</v>
      </c>
      <c r="E40" s="36">
        <v>0</v>
      </c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4">
        <f>D11-D12</f>
        <v>2</v>
      </c>
      <c r="E41" s="34">
        <f>E11-E12</f>
        <v>-390.29999999999995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v>1.6</v>
      </c>
      <c r="E42" s="36">
        <v>0</v>
      </c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0</v>
      </c>
      <c r="E43" s="36">
        <v>0</v>
      </c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36">
        <v>0</v>
      </c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36">
        <v>0</v>
      </c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6">
        <v>0</v>
      </c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0</v>
      </c>
      <c r="E47" s="37">
        <v>0</v>
      </c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f>D50</f>
        <v>134.875</v>
      </c>
      <c r="E48" s="37">
        <f>E49+E50</f>
        <v>83.13</v>
      </c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/>
      <c r="E49" s="36"/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134.875</v>
      </c>
      <c r="E50" s="36">
        <v>83.13</v>
      </c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6">
        <v>0</v>
      </c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f>D53</f>
        <v>7.875</v>
      </c>
      <c r="E52" s="37">
        <f>E53+E54</f>
        <v>6.788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7.875</v>
      </c>
      <c r="E53" s="36">
        <v>6.788</v>
      </c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36">
        <v>0</v>
      </c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0</v>
      </c>
      <c r="E55" s="36">
        <v>0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32.58</v>
      </c>
      <c r="E56" s="36">
        <v>32.58</v>
      </c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0</v>
      </c>
      <c r="E57" s="36">
        <v>0</v>
      </c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2</v>
      </c>
      <c r="E58" s="36">
        <v>2</v>
      </c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1.29</v>
      </c>
      <c r="E59" s="36">
        <v>3.78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109.5</v>
      </c>
      <c r="E60" s="35">
        <v>63.36</v>
      </c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4">
        <v>15</v>
      </c>
      <c r="E61" s="8">
        <v>13</v>
      </c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8">
        <v>0</v>
      </c>
      <c r="F62" s="10"/>
    </row>
    <row r="63" spans="1:6" s="7" customFormat="1" ht="15.75">
      <c r="A63" s="16" t="s">
        <v>123</v>
      </c>
      <c r="B63" s="17" t="s">
        <v>111</v>
      </c>
      <c r="C63" s="29"/>
      <c r="D63" s="29"/>
      <c r="E63" s="29"/>
      <c r="F63" s="29"/>
    </row>
    <row r="64" spans="1:6" s="7" customFormat="1" ht="15.75">
      <c r="A64" s="16"/>
      <c r="B64" s="17" t="s">
        <v>112</v>
      </c>
      <c r="C64" s="29"/>
      <c r="D64" s="29"/>
      <c r="E64" s="29"/>
      <c r="F64" s="29"/>
    </row>
    <row r="65" spans="1:6" s="7" customFormat="1" ht="15.75">
      <c r="A65" s="16"/>
      <c r="B65" s="17" t="s">
        <v>113</v>
      </c>
      <c r="C65" s="29"/>
      <c r="D65" s="29"/>
      <c r="E65" s="29"/>
      <c r="F65" s="29"/>
    </row>
    <row r="66" spans="1:6" s="7" customFormat="1" ht="15.75">
      <c r="A66" s="16"/>
      <c r="B66" s="17" t="s">
        <v>114</v>
      </c>
      <c r="C66" s="29"/>
      <c r="D66" s="29"/>
      <c r="E66" s="29"/>
      <c r="F66" s="29"/>
    </row>
    <row r="67" spans="1:6" s="7" customFormat="1" ht="31.5">
      <c r="A67" s="16"/>
      <c r="B67" s="17" t="s">
        <v>115</v>
      </c>
      <c r="C67" s="29"/>
      <c r="D67" s="29"/>
      <c r="E67" s="29"/>
      <c r="F67" s="29"/>
    </row>
    <row r="68" spans="1:6" s="7" customFormat="1" ht="15.75">
      <c r="A68" s="16"/>
      <c r="B68" s="17" t="s">
        <v>116</v>
      </c>
      <c r="C68" s="29"/>
      <c r="D68" s="29"/>
      <c r="E68" s="29"/>
      <c r="F68" s="29"/>
    </row>
    <row r="69" spans="1:5" s="7" customFormat="1" ht="15.75">
      <c r="A69" s="18"/>
      <c r="B69" s="19"/>
      <c r="C69" s="18"/>
      <c r="D69" s="18"/>
      <c r="E69" s="11"/>
    </row>
    <row r="70" spans="1:6" s="7" customFormat="1" ht="30.75" customHeight="1">
      <c r="A70" s="33" t="s">
        <v>125</v>
      </c>
      <c r="B70" s="33"/>
      <c r="C70" s="33"/>
      <c r="D70" s="33"/>
      <c r="E70" s="33"/>
      <c r="F70" s="33"/>
    </row>
    <row r="71" spans="1:6" s="7" customFormat="1" ht="17.25" customHeight="1">
      <c r="A71" s="23"/>
      <c r="B71" s="23"/>
      <c r="C71" s="23"/>
      <c r="D71" s="23"/>
      <c r="E71" s="23"/>
      <c r="F71" s="23"/>
    </row>
    <row r="72" spans="1:6" s="7" customFormat="1" ht="39.75" customHeight="1">
      <c r="A72" s="30" t="s">
        <v>124</v>
      </c>
      <c r="B72" s="30"/>
      <c r="C72" s="30"/>
      <c r="D72" s="30"/>
      <c r="E72" s="30"/>
      <c r="F72" s="30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19 E21:E25 E27:E28 E30 E36:E38 E32:E34 E40 E42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62" sqref="E62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24" t="s">
        <v>128</v>
      </c>
      <c r="B3" s="25"/>
      <c r="C3" s="25"/>
      <c r="D3" s="25"/>
      <c r="E3" s="25"/>
      <c r="F3" s="26"/>
    </row>
    <row r="4" spans="1:6" ht="42" customHeight="1" thickBot="1">
      <c r="A4" s="21"/>
      <c r="B4" s="31" t="s">
        <v>127</v>
      </c>
      <c r="C4" s="31"/>
      <c r="D4" s="31"/>
      <c r="E4" s="31"/>
      <c r="F4" s="21"/>
    </row>
    <row r="5" spans="1:6" ht="23.25" customHeight="1">
      <c r="A5" s="21"/>
      <c r="B5" s="32" t="s">
        <v>121</v>
      </c>
      <c r="C5" s="32"/>
      <c r="D5" s="32"/>
      <c r="E5" s="32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7" t="s">
        <v>122</v>
      </c>
      <c r="E7" s="28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"/>
      <c r="E10" s="15"/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40.6</v>
      </c>
      <c r="E11" s="8">
        <v>-55.1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40.3</v>
      </c>
      <c r="E12" s="8">
        <v>60.7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"/>
      <c r="E13" s="35"/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/>
      <c r="E14" s="8">
        <f>E15*E16</f>
        <v>0</v>
      </c>
      <c r="F14" s="10"/>
    </row>
    <row r="15" spans="1:6" s="7" customFormat="1" ht="15.75">
      <c r="A15" s="6"/>
      <c r="B15" s="2" t="s">
        <v>90</v>
      </c>
      <c r="C15" s="3" t="s">
        <v>91</v>
      </c>
      <c r="D15" s="3"/>
      <c r="E15" s="8"/>
      <c r="F15" s="10"/>
    </row>
    <row r="16" spans="1:6" s="7" customFormat="1" ht="15.75">
      <c r="A16" s="6"/>
      <c r="B16" s="2" t="s">
        <v>92</v>
      </c>
      <c r="C16" s="3" t="s">
        <v>93</v>
      </c>
      <c r="D16" s="3"/>
      <c r="E16" s="8"/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4">
        <v>0</v>
      </c>
      <c r="E17" s="8">
        <v>0</v>
      </c>
      <c r="F17" s="10"/>
    </row>
    <row r="18" spans="1:6" s="7" customFormat="1" ht="15.75">
      <c r="A18" s="6"/>
      <c r="B18" s="2" t="s">
        <v>90</v>
      </c>
      <c r="C18" s="3" t="s">
        <v>91</v>
      </c>
      <c r="D18" s="3">
        <v>0</v>
      </c>
      <c r="E18" s="8">
        <v>0</v>
      </c>
      <c r="F18" s="10"/>
    </row>
    <row r="19" spans="1:6" s="7" customFormat="1" ht="15.75">
      <c r="A19" s="6"/>
      <c r="B19" s="2" t="s">
        <v>92</v>
      </c>
      <c r="C19" s="3" t="s">
        <v>93</v>
      </c>
      <c r="D19" s="3">
        <v>0</v>
      </c>
      <c r="E19" s="8">
        <v>0</v>
      </c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34">
        <f>D21*D22</f>
        <v>2325.036</v>
      </c>
      <c r="E20" s="34">
        <f>E21*E22</f>
        <v>1730.856</v>
      </c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1.78</v>
      </c>
      <c r="E21" s="36">
        <v>1.64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1306.2</v>
      </c>
      <c r="E22" s="36">
        <v>1055.4</v>
      </c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">
        <v>0</v>
      </c>
      <c r="E23" s="36">
        <v>0</v>
      </c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369.4</v>
      </c>
      <c r="E24" s="36">
        <v>369.4</v>
      </c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5.6</v>
      </c>
      <c r="E25" s="36">
        <v>5.6</v>
      </c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34">
        <f>D24*0.305</f>
        <v>112.66699999999999</v>
      </c>
      <c r="E26" s="34">
        <f>E24*0.305</f>
        <v>112.66699999999999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165.5</v>
      </c>
      <c r="E27" s="36">
        <v>165.5</v>
      </c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36">
        <v>0</v>
      </c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4">
        <f>D30+D31</f>
        <v>337.212</v>
      </c>
      <c r="E29" s="34">
        <f>E30+E31</f>
        <v>337.212</v>
      </c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258.4</v>
      </c>
      <c r="E30" s="36">
        <v>258.4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4">
        <f>D30*0.305</f>
        <v>78.812</v>
      </c>
      <c r="E31" s="34">
        <f>E30*0.305</f>
        <v>78.812</v>
      </c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0</v>
      </c>
      <c r="E32" s="36">
        <v>0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0</v>
      </c>
      <c r="E33" s="36">
        <v>0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0</v>
      </c>
      <c r="E34" s="36">
        <v>0</v>
      </c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4">
        <f>D36+D37+D38+D39</f>
        <v>2183.503</v>
      </c>
      <c r="E35" s="34">
        <f>E36+E37+E38+E39</f>
        <v>1854.3029999999997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140.4</v>
      </c>
      <c r="E36" s="36">
        <v>534.8</v>
      </c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4">
        <v>1228</v>
      </c>
      <c r="E37" s="36">
        <v>504.4</v>
      </c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624.6</v>
      </c>
      <c r="E38" s="3">
        <v>624.6</v>
      </c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4">
        <f>D38*0.305</f>
        <v>190.50300000000001</v>
      </c>
      <c r="E39" s="34">
        <f>E38*0.305</f>
        <v>190.50300000000001</v>
      </c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0</v>
      </c>
      <c r="E40" s="36">
        <v>0</v>
      </c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4">
        <f>D11-D12</f>
        <v>0.30000000000000426</v>
      </c>
      <c r="E41" s="34">
        <f>E11-E12</f>
        <v>-115.80000000000001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v>0.24</v>
      </c>
      <c r="E42" s="36">
        <v>0</v>
      </c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0</v>
      </c>
      <c r="E43" s="36">
        <v>0</v>
      </c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36">
        <v>0</v>
      </c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36">
        <v>0</v>
      </c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6">
        <v>0</v>
      </c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1651.5</v>
      </c>
      <c r="E47" s="37">
        <v>2323.3</v>
      </c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f>D50</f>
        <v>0</v>
      </c>
      <c r="E48" s="37">
        <f>E49+E50</f>
        <v>0</v>
      </c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36">
        <v>0</v>
      </c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36">
        <v>0</v>
      </c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6">
        <v>0</v>
      </c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f>D53</f>
        <v>8.5</v>
      </c>
      <c r="E52" s="37">
        <f>E53+E54</f>
        <v>8.3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8.5</v>
      </c>
      <c r="E53" s="36">
        <v>8.3</v>
      </c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36">
        <v>0</v>
      </c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0</v>
      </c>
      <c r="E55" s="36">
        <v>0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16.35</v>
      </c>
      <c r="E56" s="36">
        <v>16.35</v>
      </c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0</v>
      </c>
      <c r="E57" s="38">
        <v>0</v>
      </c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4</v>
      </c>
      <c r="E58" s="38">
        <v>4</v>
      </c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0.77</v>
      </c>
      <c r="E59" s="36">
        <v>0.45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4">
        <v>1643</v>
      </c>
      <c r="E60" s="39">
        <v>2315</v>
      </c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4">
        <v>0</v>
      </c>
      <c r="E61" s="8">
        <v>0</v>
      </c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8">
        <v>0</v>
      </c>
      <c r="F62" s="10"/>
    </row>
    <row r="63" spans="1:6" s="7" customFormat="1" ht="15.75">
      <c r="A63" s="16" t="s">
        <v>123</v>
      </c>
      <c r="B63" s="17" t="s">
        <v>111</v>
      </c>
      <c r="C63" s="29"/>
      <c r="D63" s="29"/>
      <c r="E63" s="29"/>
      <c r="F63" s="29"/>
    </row>
    <row r="64" spans="1:6" s="7" customFormat="1" ht="15.75">
      <c r="A64" s="16"/>
      <c r="B64" s="17" t="s">
        <v>112</v>
      </c>
      <c r="C64" s="29"/>
      <c r="D64" s="29"/>
      <c r="E64" s="29"/>
      <c r="F64" s="29"/>
    </row>
    <row r="65" spans="1:6" s="7" customFormat="1" ht="15.75">
      <c r="A65" s="16"/>
      <c r="B65" s="17" t="s">
        <v>113</v>
      </c>
      <c r="C65" s="29"/>
      <c r="D65" s="29"/>
      <c r="E65" s="29"/>
      <c r="F65" s="29"/>
    </row>
    <row r="66" spans="1:6" s="7" customFormat="1" ht="15.75">
      <c r="A66" s="16"/>
      <c r="B66" s="17" t="s">
        <v>114</v>
      </c>
      <c r="C66" s="29"/>
      <c r="D66" s="29"/>
      <c r="E66" s="29"/>
      <c r="F66" s="29"/>
    </row>
    <row r="67" spans="1:6" s="7" customFormat="1" ht="31.5">
      <c r="A67" s="16"/>
      <c r="B67" s="17" t="s">
        <v>115</v>
      </c>
      <c r="C67" s="29"/>
      <c r="D67" s="29"/>
      <c r="E67" s="29"/>
      <c r="F67" s="29"/>
    </row>
    <row r="68" spans="1:6" s="7" customFormat="1" ht="15.75">
      <c r="A68" s="16"/>
      <c r="B68" s="17" t="s">
        <v>116</v>
      </c>
      <c r="C68" s="29"/>
      <c r="D68" s="29"/>
      <c r="E68" s="29"/>
      <c r="F68" s="29"/>
    </row>
    <row r="69" spans="1:5" s="7" customFormat="1" ht="15.75">
      <c r="A69" s="18"/>
      <c r="B69" s="19"/>
      <c r="C69" s="18"/>
      <c r="D69" s="18"/>
      <c r="E69" s="11"/>
    </row>
    <row r="70" spans="1:6" s="7" customFormat="1" ht="30.75" customHeight="1">
      <c r="A70" s="33" t="s">
        <v>125</v>
      </c>
      <c r="B70" s="33"/>
      <c r="C70" s="33"/>
      <c r="D70" s="33"/>
      <c r="E70" s="33"/>
      <c r="F70" s="33"/>
    </row>
    <row r="71" spans="1:6" s="7" customFormat="1" ht="17.25" customHeight="1">
      <c r="A71" s="23"/>
      <c r="B71" s="23"/>
      <c r="C71" s="23"/>
      <c r="D71" s="23"/>
      <c r="E71" s="23"/>
      <c r="F71" s="23"/>
    </row>
    <row r="72" spans="1:6" s="7" customFormat="1" ht="39.75" customHeight="1">
      <c r="A72" s="30" t="s">
        <v>124</v>
      </c>
      <c r="B72" s="30"/>
      <c r="C72" s="30"/>
      <c r="D72" s="30"/>
      <c r="E72" s="30"/>
      <c r="F72" s="30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72:F72"/>
    <mergeCell ref="A3:F3"/>
    <mergeCell ref="B4:E4"/>
    <mergeCell ref="B5:E5"/>
    <mergeCell ref="D7:E7"/>
    <mergeCell ref="C63:F68"/>
    <mergeCell ref="A70:F70"/>
  </mergeCells>
  <dataValidations count="1">
    <dataValidation type="decimal" allowBlank="1" showInputMessage="1" showErrorMessage="1" sqref="E11:E19 E21:E25 E27:E28 E30 E42:E62 E32:E34 E40 E36:E37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Тарасенко Нина Ивановна</cp:lastModifiedBy>
  <cp:lastPrinted>2010-09-07T03:10:56Z</cp:lastPrinted>
  <dcterms:created xsi:type="dcterms:W3CDTF">2010-05-25T03:00:19Z</dcterms:created>
  <dcterms:modified xsi:type="dcterms:W3CDTF">2013-02-18T06:04:41Z</dcterms:modified>
  <cp:category/>
  <cp:version/>
  <cp:contentType/>
  <cp:contentStatus/>
</cp:coreProperties>
</file>