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480" windowHeight="9630" activeTab="2"/>
  </bookViews>
  <sheets>
    <sheet name="2011г-2 во " sheetId="1" r:id="rId1"/>
    <sheet name="2012г.-2 во" sheetId="2" r:id="rId2"/>
    <sheet name="2013г.-2 во " sheetId="3" r:id="rId3"/>
  </sheets>
  <externalReferences>
    <externalReference r:id="rId6"/>
  </externalReferences>
  <definedNames>
    <definedName name="kind_of_activity">'[1]TEHSHEET'!$B$19:$B$23</definedName>
    <definedName name="_xlnm.Print_Area" localSheetId="0">'2011г-2 во '!$A$1:$F$60</definedName>
    <definedName name="_xlnm.Print_Area" localSheetId="1">'2012г.-2 во'!$A$1:$F$60</definedName>
    <definedName name="_xlnm.Print_Area" localSheetId="2">'2013г.-2 во '!$A$1:$F$60</definedName>
  </definedNames>
  <calcPr fullCalcOnLoad="1"/>
</workbook>
</file>

<file path=xl/sharedStrings.xml><?xml version="1.0" encoding="utf-8"?>
<sst xmlns="http://schemas.openxmlformats.org/spreadsheetml/2006/main" count="424" uniqueCount="118">
  <si>
    <t>ООО "Уральские тепловые сети"</t>
  </si>
  <si>
    <t>№ п/п</t>
  </si>
  <si>
    <t>Наименование показателя</t>
  </si>
  <si>
    <t>Форма 2-во</t>
  </si>
  <si>
    <t>(наименование организации)</t>
  </si>
  <si>
    <t>Единица измерения</t>
  </si>
  <si>
    <t>Значение показателя*</t>
  </si>
  <si>
    <t>Примечание</t>
  </si>
  <si>
    <t>1.</t>
  </si>
  <si>
    <t xml:space="preserve">Вид регулируемой деятельности </t>
  </si>
  <si>
    <t>x</t>
  </si>
  <si>
    <t>2.</t>
  </si>
  <si>
    <t>Выручка от регулируемой деятельности</t>
  </si>
  <si>
    <t>тыс.руб.</t>
  </si>
  <si>
    <t>3.</t>
  </si>
  <si>
    <t>Себестоимость производимых товаров (оказываемых услуг) по регулируемому виду деятельности, в том числе:</t>
  </si>
  <si>
    <t>3.1.</t>
  </si>
  <si>
    <t xml:space="preserve">Расходы на оплату услуг по перекачке и (или) очистке сточных вод </t>
  </si>
  <si>
    <t xml:space="preserve">  объем сточных вод</t>
  </si>
  <si>
    <t>тыс. м3</t>
  </si>
  <si>
    <t xml:space="preserve">  тариф </t>
  </si>
  <si>
    <t>руб./м3</t>
  </si>
  <si>
    <t>3.2.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</si>
  <si>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</si>
  <si>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3.2.1.</t>
  </si>
  <si>
    <t xml:space="preserve">  плата  за мощность</t>
  </si>
  <si>
    <t>3.2.2.</t>
  </si>
  <si>
    <t xml:space="preserve">  мощность оборудования </t>
  </si>
  <si>
    <t>кВТ</t>
  </si>
  <si>
    <t>3.2.3.</t>
  </si>
  <si>
    <t xml:space="preserve">  средневзвешенная стоимости 1 кВт*ч</t>
  </si>
  <si>
    <t>руб./ кВтч</t>
  </si>
  <si>
    <t>3.2.4.</t>
  </si>
  <si>
    <t xml:space="preserve">  объем приобретенной электрической энергии</t>
  </si>
  <si>
    <t>тыс.кВтч</t>
  </si>
  <si>
    <t>3.3.</t>
  </si>
  <si>
    <t>Расходы на химреагенты, используемые в технологическом процессе</t>
  </si>
  <si>
    <t>3.4.</t>
  </si>
  <si>
    <t>Расходы на оплату труда основного производственного персонала</t>
  </si>
  <si>
    <t>3.4.1.</t>
  </si>
  <si>
    <t xml:space="preserve">   среднесписочная численность основного производственного персонала</t>
  </si>
  <si>
    <t>чел.</t>
  </si>
  <si>
    <t>3.5.</t>
  </si>
  <si>
    <t>Отчисления на социальные нужды основного производственного персонала</t>
  </si>
  <si>
    <t>3.6.</t>
  </si>
  <si>
    <t>Расходы на амортизацию основных производственных средств</t>
  </si>
  <si>
    <t>3.7.</t>
  </si>
  <si>
    <t>Расходы на аренду имущества, используемого в технологическом процессе</t>
  </si>
  <si>
    <t>3.8.</t>
  </si>
  <si>
    <t xml:space="preserve">Общепроизводственные (цеховые) расходы, в т.ч. </t>
  </si>
  <si>
    <t>3.8.1.</t>
  </si>
  <si>
    <t xml:space="preserve">   расходы на оплату труда цехового персонала</t>
  </si>
  <si>
    <t>3.8.2.</t>
  </si>
  <si>
    <t xml:space="preserve">   отчисления на социальные нужды цехового  персонала</t>
  </si>
  <si>
    <t>3.9.</t>
  </si>
  <si>
    <t>Общехозяйственные (управленческие) расходы, в том числе: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</si>
  <si>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</si>
  <si>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</si>
  <si>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</si>
  <si>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</si>
  <si>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3.10.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</si>
  <si>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</si>
  <si>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</si>
  <si>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</si>
  <si>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</si>
  <si>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</si>
  <si>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</si>
  <si>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</si>
  <si>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</si>
  <si>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</si>
  <si>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3.11.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</si>
  <si>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</si>
  <si>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4.</t>
  </si>
  <si>
    <t>Валовая прибыль от продажи товаров и услуг по регулируемому виду деятельности</t>
  </si>
  <si>
    <t>5.</t>
  </si>
  <si>
    <t>Чистая прибыль по регулируемому виду деятельности, в том числе:</t>
  </si>
  <si>
    <t>5.1.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</si>
  <si>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</si>
  <si>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6.</t>
  </si>
  <si>
    <t>Изменение стоимости основных фондов, в том числе:</t>
  </si>
  <si>
    <t>6.1.</t>
  </si>
  <si>
    <t xml:space="preserve">   за счет ввода в эксплуатации</t>
  </si>
  <si>
    <t>6.2.</t>
  </si>
  <si>
    <t xml:space="preserve">   за счет вывода из эксплуатации</t>
  </si>
  <si>
    <t>7.</t>
  </si>
  <si>
    <t>Объем сточных вод, принятых от потребителей оказываемых услуг</t>
  </si>
  <si>
    <t>тыс.куб.м</t>
  </si>
  <si>
    <t>8.</t>
  </si>
  <si>
    <t>Объем сточных вод, принятых от других регулируемых организаций в сфере водоотведения и (или) очистки сточных вод</t>
  </si>
  <si>
    <t>9.</t>
  </si>
  <si>
    <t>Объем сточных вод, пропущенных через очистные сооружения</t>
  </si>
  <si>
    <t>10.</t>
  </si>
  <si>
    <t>Протяженность канализационных сетей (в однотрубном исчислении)</t>
  </si>
  <si>
    <t>км</t>
  </si>
  <si>
    <t>11.</t>
  </si>
  <si>
    <t>Количество насосных станций</t>
  </si>
  <si>
    <t>шт.</t>
  </si>
  <si>
    <t>12.</t>
  </si>
  <si>
    <t>Количество очистных сооружений</t>
  </si>
  <si>
    <t>13. *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</si>
  <si>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</si>
  <si>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</si>
  <si>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</si>
  <si>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</si>
  <si>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</si>
  <si>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</si>
  <si>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</si>
  <si>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</si>
  <si>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Плановый показатель на 2012г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</si>
  <si>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 2012года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</si>
  <si>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за  2011года</t>
  </si>
  <si>
    <t>Плановый показатель на 2011г</t>
  </si>
  <si>
    <t>согласно ст.15 Федерального закона от 21.11.1996г. № 129-ФЗ
 "О бухгалтерском учете", годовой бухгалтерский  баланс в нологовые органы не сдается.  Предприятие применяет Упрощенную систему налогооблажения.</t>
  </si>
  <si>
    <t>Фактический  показатель за  2011г.</t>
  </si>
  <si>
    <t>Фактический  показатель за  2012г.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</si>
  <si>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 2013года</t>
  </si>
  <si>
    <t xml:space="preserve">Плановый показатель </t>
  </si>
  <si>
    <t xml:space="preserve">Фактический  показатель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</si>
</sst>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mm/yyyy"/>
    <numFmt numFmtId="173" formatCode="0.0"/>
    <numFmt numFmtId="174" formatCode="#,##0.0"/>
    <numFmt numFmtId="175" formatCode="0.000000"/>
    <numFmt numFmtId="176" formatCode="0.00000"/>
    <numFmt numFmtId="177" formatCode="#,##0.0000"/>
  </numFmts>
  <fonts count="42">
    <font>
      <sz val="10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wrapText="1"/>
      <protection/>
    </xf>
    <xf numFmtId="0" fontId="2" fillId="33" borderId="11" xfId="0" applyFont="1" applyFill="1" applyBorder="1" applyAlignment="1" applyProtection="1">
      <alignment horizont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 applyProtection="1">
      <alignment vertical="center"/>
      <protection locked="0"/>
    </xf>
    <xf numFmtId="4" fontId="2" fillId="0" borderId="10" xfId="0" applyNumberFormat="1" applyFont="1" applyFill="1" applyBorder="1" applyAlignment="1" applyProtection="1">
      <alignment vertical="center"/>
      <protection/>
    </xf>
    <xf numFmtId="165" fontId="2" fillId="0" borderId="10" xfId="0" applyNumberFormat="1" applyFont="1" applyFill="1" applyBorder="1" applyAlignment="1" applyProtection="1">
      <alignment vertical="center"/>
      <protection locked="0"/>
    </xf>
    <xf numFmtId="165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2" fillId="33" borderId="0" xfId="0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2" fontId="2" fillId="0" borderId="10" xfId="0" applyNumberFormat="1" applyFont="1" applyFill="1" applyBorder="1" applyAlignment="1" applyProtection="1">
      <alignment vertical="center"/>
      <protection locked="0"/>
    </xf>
    <xf numFmtId="173" fontId="2" fillId="0" borderId="10" xfId="0" applyNumberFormat="1" applyFont="1" applyFill="1" applyBorder="1" applyAlignment="1" applyProtection="1">
      <alignment vertical="center"/>
      <protection locked="0"/>
    </xf>
    <xf numFmtId="2" fontId="2" fillId="0" borderId="10" xfId="0" applyNumberFormat="1" applyFont="1" applyFill="1" applyBorder="1" applyAlignment="1">
      <alignment/>
    </xf>
    <xf numFmtId="173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4" fontId="2" fillId="0" borderId="0" xfId="0" applyNumberFormat="1" applyFont="1" applyFill="1" applyAlignment="1">
      <alignment/>
    </xf>
    <xf numFmtId="0" fontId="2" fillId="33" borderId="0" xfId="0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>
      <alignment horizontal="left" vertical="center" wrapText="1"/>
    </xf>
    <xf numFmtId="0" fontId="1" fillId="34" borderId="12" xfId="0" applyFont="1" applyFill="1" applyBorder="1" applyAlignment="1" applyProtection="1">
      <alignment horizontal="center" vertical="center" wrapText="1"/>
      <protection/>
    </xf>
    <xf numFmtId="0" fontId="1" fillId="34" borderId="13" xfId="0" applyFont="1" applyFill="1" applyBorder="1" applyAlignment="1" applyProtection="1">
      <alignment horizontal="center" vertical="center" wrapText="1"/>
      <protection/>
    </xf>
    <xf numFmtId="0" fontId="1" fillId="34" borderId="14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top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vertical="center"/>
    </xf>
    <xf numFmtId="173" fontId="2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zoomScaleSheetLayoutView="100" zoomScalePageLayoutView="0" workbookViewId="0" topLeftCell="A1">
      <selection activeCell="F12" sqref="F12"/>
    </sheetView>
  </sheetViews>
  <sheetFormatPr defaultColWidth="9.00390625" defaultRowHeight="12.75"/>
  <cols>
    <col min="1" max="1" width="9.125" style="6" customWidth="1"/>
    <col min="2" max="2" width="49.625" style="7" customWidth="1"/>
    <col min="3" max="4" width="13.375" style="6" customWidth="1"/>
    <col min="5" max="5" width="13.875" style="4" customWidth="1"/>
    <col min="6" max="6" width="22.00390625" style="4" customWidth="1"/>
    <col min="7" max="16384" width="9.125" style="4" customWidth="1"/>
  </cols>
  <sheetData>
    <row r="1" ht="18.75">
      <c r="F1" s="8" t="s">
        <v>3</v>
      </c>
    </row>
    <row r="2" ht="19.5" thickBot="1">
      <c r="F2" s="9"/>
    </row>
    <row r="3" spans="1:6" ht="75.75" customHeight="1" thickBot="1">
      <c r="A3" s="38" t="s">
        <v>110</v>
      </c>
      <c r="B3" s="39"/>
      <c r="C3" s="39"/>
      <c r="D3" s="39"/>
      <c r="E3" s="39"/>
      <c r="F3" s="40"/>
    </row>
    <row r="4" spans="1:6" ht="21" thickBot="1">
      <c r="A4" s="10"/>
      <c r="B4" s="41" t="s">
        <v>0</v>
      </c>
      <c r="C4" s="41"/>
      <c r="D4" s="41"/>
      <c r="E4" s="41"/>
      <c r="F4" s="10"/>
    </row>
    <row r="5" spans="1:6" ht="20.25">
      <c r="A5" s="10"/>
      <c r="B5" s="42" t="s">
        <v>4</v>
      </c>
      <c r="C5" s="42"/>
      <c r="D5" s="42"/>
      <c r="E5" s="42"/>
      <c r="F5" s="10"/>
    </row>
    <row r="6" spans="1:6" ht="12" customHeight="1">
      <c r="A6" s="11"/>
      <c r="B6" s="11"/>
      <c r="C6" s="11"/>
      <c r="D6" s="11"/>
      <c r="E6" s="12"/>
      <c r="F6" s="12"/>
    </row>
    <row r="7" spans="1:6" ht="31.5">
      <c r="A7" s="13" t="s">
        <v>1</v>
      </c>
      <c r="B7" s="13" t="s">
        <v>2</v>
      </c>
      <c r="C7" s="13" t="s">
        <v>5</v>
      </c>
      <c r="D7" s="43" t="s">
        <v>6</v>
      </c>
      <c r="E7" s="44"/>
      <c r="F7" s="14" t="s">
        <v>7</v>
      </c>
    </row>
    <row r="8" spans="1:6" ht="38.25">
      <c r="A8" s="5"/>
      <c r="B8" s="5"/>
      <c r="C8" s="5"/>
      <c r="D8" s="5" t="s">
        <v>111</v>
      </c>
      <c r="E8" s="5" t="s">
        <v>113</v>
      </c>
      <c r="F8" s="28"/>
    </row>
    <row r="9" spans="1:6" ht="15.75">
      <c r="A9" s="13">
        <v>1</v>
      </c>
      <c r="B9" s="13">
        <f>A9+1</f>
        <v>2</v>
      </c>
      <c r="C9" s="13">
        <f>B9+1</f>
        <v>3</v>
      </c>
      <c r="D9" s="13">
        <f>C9+1</f>
        <v>4</v>
      </c>
      <c r="E9" s="13">
        <f>D9+1</f>
        <v>5</v>
      </c>
      <c r="F9" s="13">
        <f>E9+1</f>
        <v>6</v>
      </c>
    </row>
    <row r="10" spans="1:6" s="17" customFormat="1" ht="15.75">
      <c r="A10" s="15" t="s">
        <v>8</v>
      </c>
      <c r="B10" s="16" t="s">
        <v>9</v>
      </c>
      <c r="C10" s="13" t="s">
        <v>10</v>
      </c>
      <c r="D10" s="43"/>
      <c r="E10" s="44"/>
      <c r="F10" s="2"/>
    </row>
    <row r="11" spans="1:6" s="17" customFormat="1" ht="15.75">
      <c r="A11" s="15" t="s">
        <v>11</v>
      </c>
      <c r="B11" s="16" t="s">
        <v>12</v>
      </c>
      <c r="C11" s="13" t="s">
        <v>13</v>
      </c>
      <c r="D11" s="18">
        <v>3010.33</v>
      </c>
      <c r="E11" s="2">
        <v>2697.5</v>
      </c>
      <c r="F11" s="2"/>
    </row>
    <row r="12" spans="1:6" s="17" customFormat="1" ht="47.25">
      <c r="A12" s="15" t="s">
        <v>14</v>
      </c>
      <c r="B12" s="16" t="s">
        <v>15</v>
      </c>
      <c r="C12" s="13" t="s">
        <v>13</v>
      </c>
      <c r="D12" s="18">
        <f>D22+D24+D26+D27+D30+D33+D38</f>
        <v>2856.92</v>
      </c>
      <c r="E12" s="18">
        <f>E22+E24+E25+E26+E27+E30+E33+E38</f>
        <v>1887.1492</v>
      </c>
      <c r="F12" s="33"/>
    </row>
    <row r="13" spans="1:6" s="17" customFormat="1" ht="31.5">
      <c r="A13" s="15" t="s">
        <v>16</v>
      </c>
      <c r="B13" s="16" t="s">
        <v>17</v>
      </c>
      <c r="C13" s="13" t="s">
        <v>13</v>
      </c>
      <c r="D13" s="19">
        <v>0</v>
      </c>
      <c r="E13" s="2">
        <v>0</v>
      </c>
      <c r="F13" s="2"/>
    </row>
    <row r="14" spans="1:6" s="17" customFormat="1" ht="15.75">
      <c r="A14" s="15"/>
      <c r="B14" s="16" t="s">
        <v>18</v>
      </c>
      <c r="C14" s="13" t="s">
        <v>19</v>
      </c>
      <c r="D14" s="19">
        <v>95.41</v>
      </c>
      <c r="E14" s="2">
        <v>85.499</v>
      </c>
      <c r="F14" s="2"/>
    </row>
    <row r="15" spans="1:6" s="17" customFormat="1" ht="15.75">
      <c r="A15" s="15"/>
      <c r="B15" s="16" t="s">
        <v>20</v>
      </c>
      <c r="C15" s="13" t="s">
        <v>21</v>
      </c>
      <c r="D15" s="19">
        <v>31.55</v>
      </c>
      <c r="E15" s="31">
        <f>E12/E14</f>
        <v>22.07217862197219</v>
      </c>
      <c r="F15" s="2"/>
    </row>
    <row r="16" spans="1:6" s="17" customFormat="1" ht="63">
      <c r="A16" s="15" t="s">
        <v>22</v>
      </c>
      <c r="B16" s="16" t="s">
        <v>23</v>
      </c>
      <c r="C16" s="13" t="s">
        <v>13</v>
      </c>
      <c r="D16" s="18">
        <v>0</v>
      </c>
      <c r="E16" s="31">
        <v>0</v>
      </c>
      <c r="F16" s="2"/>
    </row>
    <row r="17" spans="1:6" s="17" customFormat="1" ht="15.75">
      <c r="A17" s="15" t="s">
        <v>24</v>
      </c>
      <c r="B17" s="16" t="s">
        <v>25</v>
      </c>
      <c r="C17" s="13" t="s">
        <v>13</v>
      </c>
      <c r="D17" s="18">
        <v>0</v>
      </c>
      <c r="E17" s="31">
        <v>0</v>
      </c>
      <c r="F17" s="2"/>
    </row>
    <row r="18" spans="1:6" s="17" customFormat="1" ht="15.75">
      <c r="A18" s="15" t="s">
        <v>26</v>
      </c>
      <c r="B18" s="16" t="s">
        <v>27</v>
      </c>
      <c r="C18" s="13" t="s">
        <v>28</v>
      </c>
      <c r="D18" s="18">
        <v>0</v>
      </c>
      <c r="E18" s="31">
        <v>0</v>
      </c>
      <c r="F18" s="2"/>
    </row>
    <row r="19" spans="1:6" s="17" customFormat="1" ht="15.75">
      <c r="A19" s="15" t="s">
        <v>29</v>
      </c>
      <c r="B19" s="16" t="s">
        <v>30</v>
      </c>
      <c r="C19" s="13" t="s">
        <v>31</v>
      </c>
      <c r="D19" s="18">
        <v>0</v>
      </c>
      <c r="E19" s="31">
        <v>0</v>
      </c>
      <c r="F19" s="2"/>
    </row>
    <row r="20" spans="1:6" s="17" customFormat="1" ht="15.75">
      <c r="A20" s="15" t="s">
        <v>32</v>
      </c>
      <c r="B20" s="16" t="s">
        <v>33</v>
      </c>
      <c r="C20" s="13" t="s">
        <v>34</v>
      </c>
      <c r="D20" s="18">
        <v>0</v>
      </c>
      <c r="E20" s="31">
        <v>0</v>
      </c>
      <c r="F20" s="2"/>
    </row>
    <row r="21" spans="1:6" s="17" customFormat="1" ht="31.5">
      <c r="A21" s="15" t="s">
        <v>35</v>
      </c>
      <c r="B21" s="16" t="s">
        <v>36</v>
      </c>
      <c r="C21" s="13" t="s">
        <v>13</v>
      </c>
      <c r="D21" s="18">
        <v>0</v>
      </c>
      <c r="E21" s="31">
        <v>0</v>
      </c>
      <c r="F21" s="2"/>
    </row>
    <row r="22" spans="1:6" s="17" customFormat="1" ht="31.5">
      <c r="A22" s="15" t="s">
        <v>37</v>
      </c>
      <c r="B22" s="16" t="s">
        <v>38</v>
      </c>
      <c r="C22" s="13" t="s">
        <v>13</v>
      </c>
      <c r="D22" s="29">
        <v>455.1</v>
      </c>
      <c r="E22" s="2">
        <v>295.3</v>
      </c>
      <c r="F22" s="2"/>
    </row>
    <row r="23" spans="1:6" s="17" customFormat="1" ht="31.5">
      <c r="A23" s="15" t="s">
        <v>39</v>
      </c>
      <c r="B23" s="16" t="s">
        <v>40</v>
      </c>
      <c r="C23" s="13" t="s">
        <v>41</v>
      </c>
      <c r="D23" s="30">
        <v>2.5</v>
      </c>
      <c r="E23" s="32">
        <v>2</v>
      </c>
      <c r="F23" s="2"/>
    </row>
    <row r="24" spans="1:6" s="17" customFormat="1" ht="31.5">
      <c r="A24" s="15" t="s">
        <v>42</v>
      </c>
      <c r="B24" s="16" t="s">
        <v>43</v>
      </c>
      <c r="C24" s="13" t="s">
        <v>13</v>
      </c>
      <c r="D24" s="29">
        <v>155.64</v>
      </c>
      <c r="E24" s="31">
        <f>E22*0.342</f>
        <v>100.99260000000001</v>
      </c>
      <c r="F24" s="2"/>
    </row>
    <row r="25" spans="1:6" s="17" customFormat="1" ht="31.5">
      <c r="A25" s="15" t="s">
        <v>44</v>
      </c>
      <c r="B25" s="16" t="s">
        <v>45</v>
      </c>
      <c r="C25" s="13" t="s">
        <v>13</v>
      </c>
      <c r="D25" s="20">
        <v>0</v>
      </c>
      <c r="E25" s="2">
        <v>0</v>
      </c>
      <c r="F25" s="2"/>
    </row>
    <row r="26" spans="1:6" s="17" customFormat="1" ht="31.5">
      <c r="A26" s="15" t="s">
        <v>46</v>
      </c>
      <c r="B26" s="16" t="s">
        <v>47</v>
      </c>
      <c r="C26" s="13" t="s">
        <v>13</v>
      </c>
      <c r="D26" s="29">
        <v>66.8</v>
      </c>
      <c r="E26" s="2">
        <v>62.6</v>
      </c>
      <c r="F26" s="2"/>
    </row>
    <row r="27" spans="1:6" s="17" customFormat="1" ht="31.5">
      <c r="A27" s="15" t="s">
        <v>48</v>
      </c>
      <c r="B27" s="16" t="s">
        <v>49</v>
      </c>
      <c r="C27" s="13" t="s">
        <v>13</v>
      </c>
      <c r="D27" s="29">
        <v>545</v>
      </c>
      <c r="E27" s="31">
        <f>E28+E29</f>
        <v>232.0318</v>
      </c>
      <c r="F27" s="2"/>
    </row>
    <row r="28" spans="1:6" s="17" customFormat="1" ht="15.75">
      <c r="A28" s="15" t="s">
        <v>50</v>
      </c>
      <c r="B28" s="16" t="s">
        <v>51</v>
      </c>
      <c r="C28" s="13" t="s">
        <v>13</v>
      </c>
      <c r="D28" s="29">
        <v>262.92</v>
      </c>
      <c r="E28" s="2">
        <v>172.9</v>
      </c>
      <c r="F28" s="2"/>
    </row>
    <row r="29" spans="1:6" s="17" customFormat="1" ht="31.5">
      <c r="A29" s="15" t="s">
        <v>52</v>
      </c>
      <c r="B29" s="16" t="s">
        <v>53</v>
      </c>
      <c r="C29" s="13" t="s">
        <v>13</v>
      </c>
      <c r="D29" s="29">
        <v>89.92</v>
      </c>
      <c r="E29" s="31">
        <f>E28*0.342</f>
        <v>59.131800000000005</v>
      </c>
      <c r="F29" s="2"/>
    </row>
    <row r="30" spans="1:6" s="17" customFormat="1" ht="31.5">
      <c r="A30" s="15" t="s">
        <v>54</v>
      </c>
      <c r="B30" s="16" t="s">
        <v>55</v>
      </c>
      <c r="C30" s="13" t="s">
        <v>13</v>
      </c>
      <c r="D30" s="29">
        <v>469.16</v>
      </c>
      <c r="E30" s="31">
        <f>E31+E32</f>
        <v>382.60420000000005</v>
      </c>
      <c r="F30" s="2"/>
    </row>
    <row r="31" spans="1:6" s="17" customFormat="1" ht="15.75">
      <c r="A31" s="15" t="s">
        <v>56</v>
      </c>
      <c r="B31" s="16" t="s">
        <v>57</v>
      </c>
      <c r="C31" s="13" t="s">
        <v>13</v>
      </c>
      <c r="D31" s="29">
        <v>322.1</v>
      </c>
      <c r="E31" s="2">
        <v>285.1</v>
      </c>
      <c r="F31" s="2"/>
    </row>
    <row r="32" spans="1:6" s="17" customFormat="1" ht="15.75">
      <c r="A32" s="15" t="s">
        <v>58</v>
      </c>
      <c r="B32" s="16" t="s">
        <v>59</v>
      </c>
      <c r="C32" s="13" t="s">
        <v>13</v>
      </c>
      <c r="D32" s="29">
        <v>110.16</v>
      </c>
      <c r="E32" s="31">
        <f>E31*0.342</f>
        <v>97.50420000000001</v>
      </c>
      <c r="F32" s="2"/>
    </row>
    <row r="33" spans="1:6" s="17" customFormat="1" ht="31.5">
      <c r="A33" s="15" t="s">
        <v>60</v>
      </c>
      <c r="B33" s="16" t="s">
        <v>61</v>
      </c>
      <c r="C33" s="13" t="s">
        <v>13</v>
      </c>
      <c r="D33" s="29">
        <v>958.82</v>
      </c>
      <c r="E33" s="31">
        <f>E34+E35+E36+E37</f>
        <v>744.2806</v>
      </c>
      <c r="F33" s="2"/>
    </row>
    <row r="34" spans="1:6" s="17" customFormat="1" ht="15.75">
      <c r="A34" s="15" t="s">
        <v>62</v>
      </c>
      <c r="B34" s="16" t="s">
        <v>63</v>
      </c>
      <c r="C34" s="13" t="s">
        <v>13</v>
      </c>
      <c r="D34" s="29">
        <v>357.6</v>
      </c>
      <c r="E34" s="2">
        <v>355.6</v>
      </c>
      <c r="F34" s="2"/>
    </row>
    <row r="35" spans="1:6" s="17" customFormat="1" ht="15.75">
      <c r="A35" s="15" t="s">
        <v>64</v>
      </c>
      <c r="B35" s="16" t="s">
        <v>65</v>
      </c>
      <c r="C35" s="13" t="s">
        <v>13</v>
      </c>
      <c r="D35" s="29">
        <v>45.37</v>
      </c>
      <c r="E35" s="2">
        <v>4.2</v>
      </c>
      <c r="F35" s="2"/>
    </row>
    <row r="36" spans="1:6" s="17" customFormat="1" ht="15.75">
      <c r="A36" s="15" t="s">
        <v>66</v>
      </c>
      <c r="B36" s="16" t="s">
        <v>67</v>
      </c>
      <c r="C36" s="16" t="s">
        <v>13</v>
      </c>
      <c r="D36" s="29">
        <v>414.2</v>
      </c>
      <c r="E36" s="2">
        <v>295.3</v>
      </c>
      <c r="F36" s="2"/>
    </row>
    <row r="37" spans="1:6" s="17" customFormat="1" ht="31.5">
      <c r="A37" s="15" t="s">
        <v>68</v>
      </c>
      <c r="B37" s="16" t="s">
        <v>69</v>
      </c>
      <c r="C37" s="16" t="s">
        <v>13</v>
      </c>
      <c r="D37" s="29">
        <v>141.66</v>
      </c>
      <c r="E37" s="2">
        <f>E36*0.302</f>
        <v>89.1806</v>
      </c>
      <c r="F37" s="2"/>
    </row>
    <row r="38" spans="1:6" s="17" customFormat="1" ht="63">
      <c r="A38" s="15" t="s">
        <v>70</v>
      </c>
      <c r="B38" s="16" t="s">
        <v>71</v>
      </c>
      <c r="C38" s="13" t="s">
        <v>13</v>
      </c>
      <c r="D38" s="29">
        <v>206.4</v>
      </c>
      <c r="E38" s="34">
        <v>69.34</v>
      </c>
      <c r="F38" s="31"/>
    </row>
    <row r="39" spans="1:6" s="17" customFormat="1" ht="31.5">
      <c r="A39" s="15" t="s">
        <v>72</v>
      </c>
      <c r="B39" s="16" t="s">
        <v>73</v>
      </c>
      <c r="C39" s="13" t="s">
        <v>13</v>
      </c>
      <c r="D39" s="20">
        <v>180</v>
      </c>
      <c r="E39" s="33">
        <f>E11-E12</f>
        <v>810.3507999999999</v>
      </c>
      <c r="F39" s="2"/>
    </row>
    <row r="40" spans="1:6" s="17" customFormat="1" ht="31.5">
      <c r="A40" s="15" t="s">
        <v>74</v>
      </c>
      <c r="B40" s="16" t="s">
        <v>75</v>
      </c>
      <c r="C40" s="13" t="s">
        <v>13</v>
      </c>
      <c r="D40" s="20">
        <v>153</v>
      </c>
      <c r="E40" s="31">
        <v>688.77</v>
      </c>
      <c r="F40" s="2"/>
    </row>
    <row r="41" spans="1:6" s="17" customFormat="1" ht="94.5">
      <c r="A41" s="15" t="s">
        <v>76</v>
      </c>
      <c r="B41" s="16" t="s">
        <v>77</v>
      </c>
      <c r="C41" s="13" t="s">
        <v>13</v>
      </c>
      <c r="D41" s="20">
        <v>0</v>
      </c>
      <c r="E41" s="2">
        <v>0</v>
      </c>
      <c r="F41" s="2"/>
    </row>
    <row r="42" spans="1:6" s="17" customFormat="1" ht="31.5">
      <c r="A42" s="15" t="s">
        <v>78</v>
      </c>
      <c r="B42" s="16" t="s">
        <v>79</v>
      </c>
      <c r="C42" s="13" t="s">
        <v>13</v>
      </c>
      <c r="D42" s="20">
        <v>0</v>
      </c>
      <c r="E42" s="2">
        <v>0</v>
      </c>
      <c r="F42" s="2"/>
    </row>
    <row r="43" spans="1:6" s="17" customFormat="1" ht="15.75">
      <c r="A43" s="15" t="s">
        <v>80</v>
      </c>
      <c r="B43" s="16" t="s">
        <v>81</v>
      </c>
      <c r="C43" s="13" t="s">
        <v>13</v>
      </c>
      <c r="D43" s="20">
        <v>0</v>
      </c>
      <c r="E43" s="2">
        <v>0</v>
      </c>
      <c r="F43" s="2"/>
    </row>
    <row r="44" spans="1:6" s="17" customFormat="1" ht="15.75">
      <c r="A44" s="15" t="s">
        <v>82</v>
      </c>
      <c r="B44" s="16" t="s">
        <v>83</v>
      </c>
      <c r="C44" s="13" t="s">
        <v>13</v>
      </c>
      <c r="D44" s="20">
        <v>0</v>
      </c>
      <c r="E44" s="2">
        <v>0</v>
      </c>
      <c r="F44" s="2"/>
    </row>
    <row r="45" spans="1:6" s="17" customFormat="1" ht="31.5">
      <c r="A45" s="15" t="s">
        <v>84</v>
      </c>
      <c r="B45" s="16" t="s">
        <v>85</v>
      </c>
      <c r="C45" s="13" t="s">
        <v>86</v>
      </c>
      <c r="D45" s="21">
        <v>0</v>
      </c>
      <c r="E45" s="2">
        <v>0</v>
      </c>
      <c r="F45" s="2"/>
    </row>
    <row r="46" spans="1:6" s="17" customFormat="1" ht="47.25">
      <c r="A46" s="15" t="s">
        <v>87</v>
      </c>
      <c r="B46" s="16" t="s">
        <v>88</v>
      </c>
      <c r="C46" s="13" t="s">
        <v>86</v>
      </c>
      <c r="D46" s="21">
        <v>0</v>
      </c>
      <c r="E46" s="2">
        <v>0</v>
      </c>
      <c r="F46" s="2"/>
    </row>
    <row r="47" spans="1:6" s="17" customFormat="1" ht="31.5">
      <c r="A47" s="15" t="s">
        <v>89</v>
      </c>
      <c r="B47" s="16" t="s">
        <v>90</v>
      </c>
      <c r="C47" s="13" t="s">
        <v>86</v>
      </c>
      <c r="D47" s="20">
        <v>0</v>
      </c>
      <c r="E47" s="2">
        <v>0</v>
      </c>
      <c r="F47" s="2"/>
    </row>
    <row r="48" spans="1:6" s="17" customFormat="1" ht="31.5">
      <c r="A48" s="15" t="s">
        <v>91</v>
      </c>
      <c r="B48" s="16" t="s">
        <v>92</v>
      </c>
      <c r="C48" s="13" t="s">
        <v>93</v>
      </c>
      <c r="D48" s="20">
        <v>9.2</v>
      </c>
      <c r="E48" s="2">
        <v>9.2</v>
      </c>
      <c r="F48" s="2"/>
    </row>
    <row r="49" spans="1:6" s="17" customFormat="1" ht="15.75">
      <c r="A49" s="15" t="s">
        <v>94</v>
      </c>
      <c r="B49" s="16" t="s">
        <v>95</v>
      </c>
      <c r="C49" s="13" t="s">
        <v>96</v>
      </c>
      <c r="D49" s="20">
        <v>0</v>
      </c>
      <c r="E49" s="2">
        <v>0</v>
      </c>
      <c r="F49" s="2"/>
    </row>
    <row r="50" spans="1:6" s="17" customFormat="1" ht="15.75">
      <c r="A50" s="15" t="s">
        <v>97</v>
      </c>
      <c r="B50" s="16" t="s">
        <v>98</v>
      </c>
      <c r="C50" s="13" t="s">
        <v>96</v>
      </c>
      <c r="D50" s="20">
        <v>0</v>
      </c>
      <c r="E50" s="2">
        <v>0</v>
      </c>
      <c r="F50" s="2"/>
    </row>
    <row r="51" spans="1:6" s="17" customFormat="1" ht="15.75">
      <c r="A51" s="3" t="s">
        <v>99</v>
      </c>
      <c r="B51" s="2" t="s">
        <v>100</v>
      </c>
      <c r="C51" s="45" t="s">
        <v>112</v>
      </c>
      <c r="D51" s="46"/>
      <c r="E51" s="46"/>
      <c r="F51" s="47"/>
    </row>
    <row r="52" spans="1:6" s="17" customFormat="1" ht="15.75">
      <c r="A52" s="22"/>
      <c r="B52" s="1" t="s">
        <v>101</v>
      </c>
      <c r="C52" s="48"/>
      <c r="D52" s="49"/>
      <c r="E52" s="49"/>
      <c r="F52" s="50"/>
    </row>
    <row r="53" spans="1:6" s="17" customFormat="1" ht="15.75">
      <c r="A53" s="22"/>
      <c r="B53" s="1" t="s">
        <v>102</v>
      </c>
      <c r="C53" s="48"/>
      <c r="D53" s="49"/>
      <c r="E53" s="49"/>
      <c r="F53" s="50"/>
    </row>
    <row r="54" spans="1:6" s="17" customFormat="1" ht="15.75">
      <c r="A54" s="22"/>
      <c r="B54" s="1" t="s">
        <v>103</v>
      </c>
      <c r="C54" s="48"/>
      <c r="D54" s="49"/>
      <c r="E54" s="49"/>
      <c r="F54" s="50"/>
    </row>
    <row r="55" spans="1:6" s="17" customFormat="1" ht="15.75">
      <c r="A55" s="22"/>
      <c r="B55" s="1" t="s">
        <v>104</v>
      </c>
      <c r="C55" s="48"/>
      <c r="D55" s="49"/>
      <c r="E55" s="49"/>
      <c r="F55" s="50"/>
    </row>
    <row r="56" spans="1:6" s="17" customFormat="1" ht="15.75">
      <c r="A56" s="22"/>
      <c r="B56" s="1" t="s">
        <v>105</v>
      </c>
      <c r="C56" s="51"/>
      <c r="D56" s="52"/>
      <c r="E56" s="52"/>
      <c r="F56" s="53"/>
    </row>
    <row r="57" spans="1:5" s="17" customFormat="1" ht="15.75">
      <c r="A57" s="23"/>
      <c r="B57" s="24"/>
      <c r="C57" s="23"/>
      <c r="D57" s="23"/>
      <c r="E57" s="25"/>
    </row>
    <row r="58" spans="1:6" s="17" customFormat="1" ht="30.75" customHeight="1">
      <c r="A58" s="36" t="s">
        <v>106</v>
      </c>
      <c r="B58" s="36"/>
      <c r="C58" s="36"/>
      <c r="D58" s="36"/>
      <c r="E58" s="36"/>
      <c r="F58" s="36"/>
    </row>
    <row r="59" spans="1:6" s="17" customFormat="1" ht="17.25" customHeight="1">
      <c r="A59" s="26"/>
      <c r="B59" s="26"/>
      <c r="C59" s="26"/>
      <c r="D59" s="26"/>
      <c r="E59" s="26"/>
      <c r="F59" s="26"/>
    </row>
    <row r="60" spans="1:6" s="17" customFormat="1" ht="39.75" customHeight="1">
      <c r="A60" s="37" t="s">
        <v>107</v>
      </c>
      <c r="B60" s="37"/>
      <c r="C60" s="37"/>
      <c r="D60" s="37"/>
      <c r="E60" s="37"/>
      <c r="F60" s="37"/>
    </row>
    <row r="61" spans="1:6" ht="15.75">
      <c r="A61" s="27"/>
      <c r="B61" s="27"/>
      <c r="C61" s="27"/>
      <c r="D61" s="27"/>
      <c r="E61" s="27"/>
      <c r="F61" s="27"/>
    </row>
    <row r="62" spans="1:6" ht="15.75">
      <c r="A62" s="27"/>
      <c r="B62" s="27"/>
      <c r="C62" s="27"/>
      <c r="D62" s="27"/>
      <c r="E62" s="27"/>
      <c r="F62" s="27"/>
    </row>
    <row r="63" spans="1:6" ht="15.75">
      <c r="A63" s="27"/>
      <c r="B63" s="27"/>
      <c r="C63" s="27"/>
      <c r="D63" s="27"/>
      <c r="E63" s="27"/>
      <c r="F63" s="27"/>
    </row>
    <row r="64" spans="1:6" ht="15.75">
      <c r="A64" s="27"/>
      <c r="B64" s="27"/>
      <c r="C64" s="27"/>
      <c r="D64" s="27"/>
      <c r="E64" s="27"/>
      <c r="F64" s="27"/>
    </row>
    <row r="65" spans="1:6" ht="15.75">
      <c r="A65" s="27"/>
      <c r="B65" s="27"/>
      <c r="C65" s="27"/>
      <c r="D65" s="27"/>
      <c r="E65" s="27"/>
      <c r="F65" s="27"/>
    </row>
  </sheetData>
  <sheetProtection/>
  <mergeCells count="8">
    <mergeCell ref="A58:F58"/>
    <mergeCell ref="A60:F60"/>
    <mergeCell ref="A3:F3"/>
    <mergeCell ref="B4:E4"/>
    <mergeCell ref="B5:E5"/>
    <mergeCell ref="D7:E7"/>
    <mergeCell ref="D10:E10"/>
    <mergeCell ref="C51:F56"/>
  </mergeCells>
  <dataValidations count="1">
    <dataValidation type="decimal" allowBlank="1" showInputMessage="1" showErrorMessage="1" sqref="D11:D50 E1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5"/>
  <sheetViews>
    <sheetView zoomScaleSheetLayoutView="100" zoomScalePageLayoutView="0" workbookViewId="0" topLeftCell="A52">
      <selection activeCell="E18" sqref="E18"/>
    </sheetView>
  </sheetViews>
  <sheetFormatPr defaultColWidth="9.00390625" defaultRowHeight="12.75"/>
  <cols>
    <col min="1" max="1" width="9.125" style="6" customWidth="1"/>
    <col min="2" max="2" width="49.625" style="7" customWidth="1"/>
    <col min="3" max="4" width="13.375" style="6" customWidth="1"/>
    <col min="5" max="5" width="13.875" style="4" customWidth="1"/>
    <col min="6" max="6" width="20.125" style="4" customWidth="1"/>
    <col min="7" max="16384" width="9.125" style="4" customWidth="1"/>
  </cols>
  <sheetData>
    <row r="1" ht="18.75">
      <c r="F1" s="8" t="s">
        <v>3</v>
      </c>
    </row>
    <row r="2" ht="19.5" thickBot="1">
      <c r="F2" s="9"/>
    </row>
    <row r="3" spans="1:6" ht="75.75" customHeight="1" thickBot="1">
      <c r="A3" s="38" t="s">
        <v>109</v>
      </c>
      <c r="B3" s="39"/>
      <c r="C3" s="39"/>
      <c r="D3" s="39"/>
      <c r="E3" s="39"/>
      <c r="F3" s="40"/>
    </row>
    <row r="4" spans="1:6" ht="21" thickBot="1">
      <c r="A4" s="10"/>
      <c r="B4" s="41" t="s">
        <v>0</v>
      </c>
      <c r="C4" s="41"/>
      <c r="D4" s="41"/>
      <c r="E4" s="41"/>
      <c r="F4" s="10"/>
    </row>
    <row r="5" spans="1:6" ht="20.25">
      <c r="A5" s="10"/>
      <c r="B5" s="42" t="s">
        <v>4</v>
      </c>
      <c r="C5" s="42"/>
      <c r="D5" s="42"/>
      <c r="E5" s="42"/>
      <c r="F5" s="10"/>
    </row>
    <row r="6" spans="1:6" ht="12" customHeight="1">
      <c r="A6" s="11"/>
      <c r="B6" s="11"/>
      <c r="C6" s="11"/>
      <c r="D6" s="11"/>
      <c r="E6" s="12"/>
      <c r="F6" s="12"/>
    </row>
    <row r="7" spans="1:6" ht="31.5">
      <c r="A7" s="13" t="s">
        <v>1</v>
      </c>
      <c r="B7" s="13" t="s">
        <v>2</v>
      </c>
      <c r="C7" s="13" t="s">
        <v>5</v>
      </c>
      <c r="D7" s="43" t="s">
        <v>6</v>
      </c>
      <c r="E7" s="44"/>
      <c r="F7" s="14" t="s">
        <v>7</v>
      </c>
    </row>
    <row r="8" spans="1:6" ht="38.25">
      <c r="A8" s="5"/>
      <c r="B8" s="5"/>
      <c r="C8" s="5"/>
      <c r="D8" s="5" t="s">
        <v>108</v>
      </c>
      <c r="E8" s="5" t="s">
        <v>114</v>
      </c>
      <c r="F8" s="28"/>
    </row>
    <row r="9" spans="1:6" ht="15.75">
      <c r="A9" s="13">
        <v>1</v>
      </c>
      <c r="B9" s="13">
        <f>A9+1</f>
        <v>2</v>
      </c>
      <c r="C9" s="13">
        <f>B9+1</f>
        <v>3</v>
      </c>
      <c r="D9" s="13">
        <f>C9+1</f>
        <v>4</v>
      </c>
      <c r="E9" s="13">
        <f>D9+1</f>
        <v>5</v>
      </c>
      <c r="F9" s="13">
        <f>E9+1</f>
        <v>6</v>
      </c>
    </row>
    <row r="10" spans="1:6" s="17" customFormat="1" ht="15.75">
      <c r="A10" s="15" t="s">
        <v>8</v>
      </c>
      <c r="B10" s="16" t="s">
        <v>9</v>
      </c>
      <c r="C10" s="13" t="s">
        <v>10</v>
      </c>
      <c r="D10" s="43"/>
      <c r="E10" s="44"/>
      <c r="F10" s="2"/>
    </row>
    <row r="11" spans="1:6" s="17" customFormat="1" ht="15.75">
      <c r="A11" s="15" t="s">
        <v>11</v>
      </c>
      <c r="B11" s="16" t="s">
        <v>12</v>
      </c>
      <c r="C11" s="13" t="s">
        <v>13</v>
      </c>
      <c r="D11" s="18">
        <v>3032.24</v>
      </c>
      <c r="E11" s="34">
        <v>2425.2</v>
      </c>
      <c r="F11" s="2"/>
    </row>
    <row r="12" spans="1:7" s="17" customFormat="1" ht="47.25">
      <c r="A12" s="15" t="s">
        <v>14</v>
      </c>
      <c r="B12" s="16" t="s">
        <v>15</v>
      </c>
      <c r="C12" s="13" t="s">
        <v>13</v>
      </c>
      <c r="D12" s="18">
        <v>2880.84</v>
      </c>
      <c r="E12" s="18">
        <f>E13+E16+E21+E22+E24+E25+E26+E27+E30+E33+E38</f>
        <v>2684.5555999999997</v>
      </c>
      <c r="F12" s="33"/>
      <c r="G12" s="35"/>
    </row>
    <row r="13" spans="1:6" s="17" customFormat="1" ht="31.5">
      <c r="A13" s="15" t="s">
        <v>16</v>
      </c>
      <c r="B13" s="16" t="s">
        <v>17</v>
      </c>
      <c r="C13" s="13" t="s">
        <v>13</v>
      </c>
      <c r="D13" s="19">
        <v>0</v>
      </c>
      <c r="E13" s="34">
        <v>0</v>
      </c>
      <c r="F13" s="2"/>
    </row>
    <row r="14" spans="1:6" s="17" customFormat="1" ht="15.75">
      <c r="A14" s="15"/>
      <c r="B14" s="16" t="s">
        <v>18</v>
      </c>
      <c r="C14" s="13" t="s">
        <v>19</v>
      </c>
      <c r="D14" s="19"/>
      <c r="E14" s="34"/>
      <c r="F14" s="2"/>
    </row>
    <row r="15" spans="1:6" s="17" customFormat="1" ht="15.75">
      <c r="A15" s="15"/>
      <c r="B15" s="16" t="s">
        <v>20</v>
      </c>
      <c r="C15" s="13" t="s">
        <v>21</v>
      </c>
      <c r="D15" s="19">
        <v>0</v>
      </c>
      <c r="E15" s="54">
        <v>0</v>
      </c>
      <c r="F15" s="2"/>
    </row>
    <row r="16" spans="1:6" s="17" customFormat="1" ht="63">
      <c r="A16" s="15" t="s">
        <v>22</v>
      </c>
      <c r="B16" s="16" t="s">
        <v>23</v>
      </c>
      <c r="C16" s="13" t="s">
        <v>13</v>
      </c>
      <c r="D16" s="18">
        <v>0</v>
      </c>
      <c r="E16" s="54">
        <v>0</v>
      </c>
      <c r="F16" s="2"/>
    </row>
    <row r="17" spans="1:6" s="17" customFormat="1" ht="15.75">
      <c r="A17" s="15" t="s">
        <v>24</v>
      </c>
      <c r="B17" s="16" t="s">
        <v>25</v>
      </c>
      <c r="C17" s="13" t="s">
        <v>13</v>
      </c>
      <c r="D17" s="18">
        <v>0</v>
      </c>
      <c r="E17" s="54">
        <v>0</v>
      </c>
      <c r="F17" s="2"/>
    </row>
    <row r="18" spans="1:6" s="17" customFormat="1" ht="15.75">
      <c r="A18" s="15" t="s">
        <v>26</v>
      </c>
      <c r="B18" s="16" t="s">
        <v>27</v>
      </c>
      <c r="C18" s="13" t="s">
        <v>28</v>
      </c>
      <c r="D18" s="18">
        <v>0</v>
      </c>
      <c r="E18" s="54">
        <v>0</v>
      </c>
      <c r="F18" s="2"/>
    </row>
    <row r="19" spans="1:6" s="17" customFormat="1" ht="15.75">
      <c r="A19" s="15" t="s">
        <v>29</v>
      </c>
      <c r="B19" s="16" t="s">
        <v>30</v>
      </c>
      <c r="C19" s="13" t="s">
        <v>31</v>
      </c>
      <c r="D19" s="18">
        <v>0</v>
      </c>
      <c r="E19" s="54">
        <v>0</v>
      </c>
      <c r="F19" s="2"/>
    </row>
    <row r="20" spans="1:6" s="17" customFormat="1" ht="15.75">
      <c r="A20" s="15" t="s">
        <v>32</v>
      </c>
      <c r="B20" s="16" t="s">
        <v>33</v>
      </c>
      <c r="C20" s="13" t="s">
        <v>34</v>
      </c>
      <c r="D20" s="18">
        <v>0</v>
      </c>
      <c r="E20" s="54">
        <v>0</v>
      </c>
      <c r="F20" s="2"/>
    </row>
    <row r="21" spans="1:6" s="17" customFormat="1" ht="31.5">
      <c r="A21" s="15" t="s">
        <v>35</v>
      </c>
      <c r="B21" s="16" t="s">
        <v>36</v>
      </c>
      <c r="C21" s="13" t="s">
        <v>13</v>
      </c>
      <c r="D21" s="18">
        <v>0</v>
      </c>
      <c r="E21" s="54">
        <v>0</v>
      </c>
      <c r="F21" s="2"/>
    </row>
    <row r="22" spans="1:6" s="17" customFormat="1" ht="31.5">
      <c r="A22" s="15" t="s">
        <v>37</v>
      </c>
      <c r="B22" s="16" t="s">
        <v>38</v>
      </c>
      <c r="C22" s="13" t="s">
        <v>13</v>
      </c>
      <c r="D22" s="29">
        <v>320.89</v>
      </c>
      <c r="E22" s="55">
        <v>322.4</v>
      </c>
      <c r="F22" s="2"/>
    </row>
    <row r="23" spans="1:6" s="17" customFormat="1" ht="31.5">
      <c r="A23" s="15" t="s">
        <v>39</v>
      </c>
      <c r="B23" s="16" t="s">
        <v>40</v>
      </c>
      <c r="C23" s="13" t="s">
        <v>41</v>
      </c>
      <c r="D23" s="30">
        <v>2</v>
      </c>
      <c r="E23" s="55">
        <v>2</v>
      </c>
      <c r="F23" s="2"/>
    </row>
    <row r="24" spans="1:6" s="17" customFormat="1" ht="31.5">
      <c r="A24" s="15" t="s">
        <v>42</v>
      </c>
      <c r="B24" s="16" t="s">
        <v>43</v>
      </c>
      <c r="C24" s="13" t="s">
        <v>13</v>
      </c>
      <c r="D24" s="29">
        <v>109.75</v>
      </c>
      <c r="E24" s="54">
        <f>E22*0.302</f>
        <v>97.36479999999999</v>
      </c>
      <c r="F24" s="2"/>
    </row>
    <row r="25" spans="1:6" s="17" customFormat="1" ht="31.5">
      <c r="A25" s="15" t="s">
        <v>44</v>
      </c>
      <c r="B25" s="16" t="s">
        <v>45</v>
      </c>
      <c r="C25" s="13" t="s">
        <v>13</v>
      </c>
      <c r="D25" s="20">
        <v>0</v>
      </c>
      <c r="E25" s="34">
        <v>0</v>
      </c>
      <c r="F25" s="2"/>
    </row>
    <row r="26" spans="1:6" s="17" customFormat="1" ht="31.5">
      <c r="A26" s="15" t="s">
        <v>46</v>
      </c>
      <c r="B26" s="16" t="s">
        <v>47</v>
      </c>
      <c r="C26" s="13" t="s">
        <v>13</v>
      </c>
      <c r="D26" s="29">
        <v>26.5</v>
      </c>
      <c r="E26" s="34">
        <v>26.5</v>
      </c>
      <c r="F26" s="2"/>
    </row>
    <row r="27" spans="1:6" s="17" customFormat="1" ht="31.5">
      <c r="A27" s="15" t="s">
        <v>48</v>
      </c>
      <c r="B27" s="16" t="s">
        <v>49</v>
      </c>
      <c r="C27" s="13" t="s">
        <v>13</v>
      </c>
      <c r="D27" s="29">
        <v>650.73</v>
      </c>
      <c r="E27" s="54">
        <f>E28+E29</f>
        <v>337.99920000000003</v>
      </c>
      <c r="F27" s="2"/>
    </row>
    <row r="28" spans="1:6" s="17" customFormat="1" ht="15.75">
      <c r="A28" s="15" t="s">
        <v>50</v>
      </c>
      <c r="B28" s="16" t="s">
        <v>51</v>
      </c>
      <c r="C28" s="13" t="s">
        <v>13</v>
      </c>
      <c r="D28" s="29">
        <v>280.06</v>
      </c>
      <c r="E28" s="54">
        <v>259.6</v>
      </c>
      <c r="F28" s="2"/>
    </row>
    <row r="29" spans="1:6" s="17" customFormat="1" ht="31.5">
      <c r="A29" s="15" t="s">
        <v>52</v>
      </c>
      <c r="B29" s="16" t="s">
        <v>53</v>
      </c>
      <c r="C29" s="13" t="s">
        <v>13</v>
      </c>
      <c r="D29" s="29">
        <v>95.78</v>
      </c>
      <c r="E29" s="54">
        <f>E28*0.302</f>
        <v>78.39920000000001</v>
      </c>
      <c r="F29" s="2"/>
    </row>
    <row r="30" spans="1:6" s="17" customFormat="1" ht="31.5">
      <c r="A30" s="15" t="s">
        <v>54</v>
      </c>
      <c r="B30" s="16" t="s">
        <v>55</v>
      </c>
      <c r="C30" s="13" t="s">
        <v>13</v>
      </c>
      <c r="D30" s="29">
        <v>497.26</v>
      </c>
      <c r="E30" s="54">
        <f>E31+E32</f>
        <v>463.77239999999995</v>
      </c>
      <c r="F30" s="2"/>
    </row>
    <row r="31" spans="1:6" s="17" customFormat="1" ht="15.75">
      <c r="A31" s="15" t="s">
        <v>56</v>
      </c>
      <c r="B31" s="16" t="s">
        <v>57</v>
      </c>
      <c r="C31" s="13" t="s">
        <v>13</v>
      </c>
      <c r="D31" s="29">
        <v>343.04</v>
      </c>
      <c r="E31" s="34">
        <v>356.2</v>
      </c>
      <c r="F31" s="2"/>
    </row>
    <row r="32" spans="1:6" s="17" customFormat="1" ht="15.75">
      <c r="A32" s="15" t="s">
        <v>58</v>
      </c>
      <c r="B32" s="16" t="s">
        <v>59</v>
      </c>
      <c r="C32" s="13" t="s">
        <v>13</v>
      </c>
      <c r="D32" s="29">
        <v>117.32</v>
      </c>
      <c r="E32" s="54">
        <f>E31*0.302</f>
        <v>107.57239999999999</v>
      </c>
      <c r="F32" s="2"/>
    </row>
    <row r="33" spans="1:6" s="17" customFormat="1" ht="31.5">
      <c r="A33" s="15" t="s">
        <v>60</v>
      </c>
      <c r="B33" s="16" t="s">
        <v>61</v>
      </c>
      <c r="C33" s="13" t="s">
        <v>13</v>
      </c>
      <c r="D33" s="29">
        <f>D34+D35+D36+D37</f>
        <v>1095.01</v>
      </c>
      <c r="E33" s="54">
        <f>E34+E35+E36+E37</f>
        <v>1118.7592</v>
      </c>
      <c r="F33" s="2"/>
    </row>
    <row r="34" spans="1:6" s="17" customFormat="1" ht="15.75">
      <c r="A34" s="15" t="s">
        <v>62</v>
      </c>
      <c r="B34" s="16" t="s">
        <v>63</v>
      </c>
      <c r="C34" s="13" t="s">
        <v>13</v>
      </c>
      <c r="D34" s="29">
        <v>449.03</v>
      </c>
      <c r="E34" s="34">
        <v>449</v>
      </c>
      <c r="F34" s="2"/>
    </row>
    <row r="35" spans="1:6" s="17" customFormat="1" ht="15.75">
      <c r="A35" s="15" t="s">
        <v>64</v>
      </c>
      <c r="B35" s="16" t="s">
        <v>65</v>
      </c>
      <c r="C35" s="13" t="s">
        <v>13</v>
      </c>
      <c r="D35" s="29">
        <v>54</v>
      </c>
      <c r="E35" s="34">
        <v>97.4</v>
      </c>
      <c r="F35" s="2"/>
    </row>
    <row r="36" spans="1:6" s="17" customFormat="1" ht="15.75">
      <c r="A36" s="15" t="s">
        <v>66</v>
      </c>
      <c r="B36" s="16" t="s">
        <v>67</v>
      </c>
      <c r="C36" s="16" t="s">
        <v>13</v>
      </c>
      <c r="D36" s="29">
        <v>441.12</v>
      </c>
      <c r="E36" s="34">
        <v>439.6</v>
      </c>
      <c r="F36" s="2"/>
    </row>
    <row r="37" spans="1:6" s="17" customFormat="1" ht="31.5">
      <c r="A37" s="15" t="s">
        <v>68</v>
      </c>
      <c r="B37" s="16" t="s">
        <v>69</v>
      </c>
      <c r="C37" s="16" t="s">
        <v>13</v>
      </c>
      <c r="D37" s="29">
        <v>150.86</v>
      </c>
      <c r="E37" s="54">
        <f>E36*0.302</f>
        <v>132.7592</v>
      </c>
      <c r="F37" s="2"/>
    </row>
    <row r="38" spans="1:6" s="17" customFormat="1" ht="63">
      <c r="A38" s="15" t="s">
        <v>70</v>
      </c>
      <c r="B38" s="16" t="s">
        <v>71</v>
      </c>
      <c r="C38" s="13" t="s">
        <v>13</v>
      </c>
      <c r="D38" s="29">
        <v>180.7</v>
      </c>
      <c r="E38" s="34">
        <v>317.76</v>
      </c>
      <c r="F38" s="31"/>
    </row>
    <row r="39" spans="1:6" s="17" customFormat="1" ht="31.5">
      <c r="A39" s="15" t="s">
        <v>72</v>
      </c>
      <c r="B39" s="16" t="s">
        <v>73</v>
      </c>
      <c r="C39" s="13" t="s">
        <v>13</v>
      </c>
      <c r="D39" s="20">
        <v>78.91</v>
      </c>
      <c r="E39" s="56">
        <f>E11-E12</f>
        <v>-259.35559999999987</v>
      </c>
      <c r="F39" s="2"/>
    </row>
    <row r="40" spans="1:6" s="17" customFormat="1" ht="31.5">
      <c r="A40" s="15" t="s">
        <v>74</v>
      </c>
      <c r="B40" s="16" t="s">
        <v>75</v>
      </c>
      <c r="C40" s="13" t="s">
        <v>13</v>
      </c>
      <c r="D40" s="20">
        <v>48.57</v>
      </c>
      <c r="E40" s="54">
        <f>E39-E39*0.15</f>
        <v>-220.45225999999988</v>
      </c>
      <c r="F40" s="2"/>
    </row>
    <row r="41" spans="1:6" s="17" customFormat="1" ht="94.5">
      <c r="A41" s="15" t="s">
        <v>76</v>
      </c>
      <c r="B41" s="16" t="s">
        <v>77</v>
      </c>
      <c r="C41" s="13" t="s">
        <v>13</v>
      </c>
      <c r="D41" s="20">
        <v>0</v>
      </c>
      <c r="E41" s="34">
        <v>0</v>
      </c>
      <c r="F41" s="2"/>
    </row>
    <row r="42" spans="1:6" s="17" customFormat="1" ht="31.5">
      <c r="A42" s="15" t="s">
        <v>78</v>
      </c>
      <c r="B42" s="16" t="s">
        <v>79</v>
      </c>
      <c r="C42" s="13" t="s">
        <v>13</v>
      </c>
      <c r="D42" s="20">
        <v>0</v>
      </c>
      <c r="E42" s="34">
        <v>0</v>
      </c>
      <c r="F42" s="2"/>
    </row>
    <row r="43" spans="1:6" s="17" customFormat="1" ht="15.75">
      <c r="A43" s="15" t="s">
        <v>80</v>
      </c>
      <c r="B43" s="16" t="s">
        <v>81</v>
      </c>
      <c r="C43" s="13" t="s">
        <v>13</v>
      </c>
      <c r="D43" s="20">
        <v>0</v>
      </c>
      <c r="E43" s="34">
        <v>0</v>
      </c>
      <c r="F43" s="2"/>
    </row>
    <row r="44" spans="1:6" s="17" customFormat="1" ht="15.75">
      <c r="A44" s="15" t="s">
        <v>82</v>
      </c>
      <c r="B44" s="16" t="s">
        <v>83</v>
      </c>
      <c r="C44" s="13" t="s">
        <v>13</v>
      </c>
      <c r="D44" s="20">
        <v>0</v>
      </c>
      <c r="E44" s="34">
        <v>0</v>
      </c>
      <c r="F44" s="2"/>
    </row>
    <row r="45" spans="1:6" s="17" customFormat="1" ht="31.5">
      <c r="A45" s="15" t="s">
        <v>84</v>
      </c>
      <c r="B45" s="16" t="s">
        <v>85</v>
      </c>
      <c r="C45" s="13" t="s">
        <v>86</v>
      </c>
      <c r="D45" s="21">
        <v>91.75</v>
      </c>
      <c r="E45" s="34">
        <v>73.417</v>
      </c>
      <c r="F45" s="2"/>
    </row>
    <row r="46" spans="1:6" s="17" customFormat="1" ht="47.25">
      <c r="A46" s="15" t="s">
        <v>87</v>
      </c>
      <c r="B46" s="16" t="s">
        <v>88</v>
      </c>
      <c r="C46" s="13" t="s">
        <v>86</v>
      </c>
      <c r="D46" s="21">
        <v>0</v>
      </c>
      <c r="E46" s="34">
        <v>0</v>
      </c>
      <c r="F46" s="2"/>
    </row>
    <row r="47" spans="1:6" s="17" customFormat="1" ht="31.5">
      <c r="A47" s="15" t="s">
        <v>89</v>
      </c>
      <c r="B47" s="16" t="s">
        <v>90</v>
      </c>
      <c r="C47" s="13" t="s">
        <v>86</v>
      </c>
      <c r="D47" s="20">
        <v>0</v>
      </c>
      <c r="E47" s="34">
        <v>0</v>
      </c>
      <c r="F47" s="2"/>
    </row>
    <row r="48" spans="1:6" s="17" customFormat="1" ht="31.5">
      <c r="A48" s="15" t="s">
        <v>91</v>
      </c>
      <c r="B48" s="16" t="s">
        <v>92</v>
      </c>
      <c r="C48" s="13" t="s">
        <v>93</v>
      </c>
      <c r="D48" s="20">
        <v>11.5</v>
      </c>
      <c r="E48" s="34">
        <v>11.5</v>
      </c>
      <c r="F48" s="2"/>
    </row>
    <row r="49" spans="1:6" s="17" customFormat="1" ht="15.75">
      <c r="A49" s="15" t="s">
        <v>94</v>
      </c>
      <c r="B49" s="16" t="s">
        <v>95</v>
      </c>
      <c r="C49" s="13" t="s">
        <v>96</v>
      </c>
      <c r="D49" s="20">
        <v>0</v>
      </c>
      <c r="E49" s="34">
        <v>0</v>
      </c>
      <c r="F49" s="2"/>
    </row>
    <row r="50" spans="1:6" s="17" customFormat="1" ht="15.75">
      <c r="A50" s="15" t="s">
        <v>97</v>
      </c>
      <c r="B50" s="16" t="s">
        <v>98</v>
      </c>
      <c r="C50" s="13" t="s">
        <v>96</v>
      </c>
      <c r="D50" s="20">
        <v>0</v>
      </c>
      <c r="E50" s="34">
        <v>0</v>
      </c>
      <c r="F50" s="2"/>
    </row>
    <row r="51" spans="1:6" s="17" customFormat="1" ht="15.75">
      <c r="A51" s="3" t="s">
        <v>99</v>
      </c>
      <c r="B51" s="2" t="s">
        <v>100</v>
      </c>
      <c r="C51" s="45">
        <v>0</v>
      </c>
      <c r="D51" s="46"/>
      <c r="E51" s="46"/>
      <c r="F51" s="47"/>
    </row>
    <row r="52" spans="1:6" s="17" customFormat="1" ht="15.75">
      <c r="A52" s="22"/>
      <c r="B52" s="1" t="s">
        <v>101</v>
      </c>
      <c r="C52" s="48"/>
      <c r="D52" s="49"/>
      <c r="E52" s="49"/>
      <c r="F52" s="50"/>
    </row>
    <row r="53" spans="1:6" s="17" customFormat="1" ht="15.75">
      <c r="A53" s="22"/>
      <c r="B53" s="1" t="s">
        <v>102</v>
      </c>
      <c r="C53" s="48"/>
      <c r="D53" s="49"/>
      <c r="E53" s="49"/>
      <c r="F53" s="50"/>
    </row>
    <row r="54" spans="1:6" s="17" customFormat="1" ht="15.75">
      <c r="A54" s="22"/>
      <c r="B54" s="1" t="s">
        <v>103</v>
      </c>
      <c r="C54" s="48"/>
      <c r="D54" s="49"/>
      <c r="E54" s="49"/>
      <c r="F54" s="50"/>
    </row>
    <row r="55" spans="1:6" s="17" customFormat="1" ht="15.75">
      <c r="A55" s="22"/>
      <c r="B55" s="1" t="s">
        <v>104</v>
      </c>
      <c r="C55" s="48"/>
      <c r="D55" s="49"/>
      <c r="E55" s="49"/>
      <c r="F55" s="50"/>
    </row>
    <row r="56" spans="1:6" s="17" customFormat="1" ht="15.75">
      <c r="A56" s="22"/>
      <c r="B56" s="1" t="s">
        <v>105</v>
      </c>
      <c r="C56" s="51"/>
      <c r="D56" s="52"/>
      <c r="E56" s="52"/>
      <c r="F56" s="53"/>
    </row>
    <row r="57" spans="1:5" s="17" customFormat="1" ht="15.75">
      <c r="A57" s="23"/>
      <c r="B57" s="24"/>
      <c r="C57" s="23"/>
      <c r="D57" s="23"/>
      <c r="E57" s="25"/>
    </row>
    <row r="58" spans="1:6" s="17" customFormat="1" ht="30.75" customHeight="1">
      <c r="A58" s="36" t="s">
        <v>106</v>
      </c>
      <c r="B58" s="36"/>
      <c r="C58" s="36"/>
      <c r="D58" s="36"/>
      <c r="E58" s="36"/>
      <c r="F58" s="36"/>
    </row>
    <row r="59" spans="1:6" s="17" customFormat="1" ht="17.25" customHeight="1">
      <c r="A59" s="26"/>
      <c r="B59" s="26"/>
      <c r="C59" s="26"/>
      <c r="D59" s="26"/>
      <c r="E59" s="26"/>
      <c r="F59" s="26"/>
    </row>
    <row r="60" spans="1:6" s="17" customFormat="1" ht="39.75" customHeight="1">
      <c r="A60" s="37" t="s">
        <v>107</v>
      </c>
      <c r="B60" s="37"/>
      <c r="C60" s="37"/>
      <c r="D60" s="37"/>
      <c r="E60" s="37"/>
      <c r="F60" s="37"/>
    </row>
    <row r="61" spans="1:6" ht="15.75">
      <c r="A61" s="27"/>
      <c r="B61" s="27"/>
      <c r="C61" s="27"/>
      <c r="D61" s="27"/>
      <c r="E61" s="27"/>
      <c r="F61" s="27"/>
    </row>
    <row r="62" spans="1:6" ht="15.75">
      <c r="A62" s="27"/>
      <c r="B62" s="27"/>
      <c r="C62" s="27"/>
      <c r="D62" s="27"/>
      <c r="E62" s="27"/>
      <c r="F62" s="27"/>
    </row>
    <row r="63" spans="1:6" ht="15.75">
      <c r="A63" s="27"/>
      <c r="B63" s="27"/>
      <c r="C63" s="27"/>
      <c r="D63" s="27"/>
      <c r="E63" s="27"/>
      <c r="F63" s="27"/>
    </row>
    <row r="64" spans="1:6" ht="15.75">
      <c r="A64" s="27"/>
      <c r="B64" s="27"/>
      <c r="C64" s="27"/>
      <c r="D64" s="27"/>
      <c r="E64" s="27"/>
      <c r="F64" s="27"/>
    </row>
    <row r="65" spans="1:6" ht="15.75">
      <c r="A65" s="27"/>
      <c r="B65" s="27"/>
      <c r="C65" s="27"/>
      <c r="D65" s="27"/>
      <c r="E65" s="27"/>
      <c r="F65" s="27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 E1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SheetLayoutView="100" zoomScalePageLayoutView="0" workbookViewId="0" topLeftCell="A7">
      <selection activeCell="E16" sqref="E16"/>
    </sheetView>
  </sheetViews>
  <sheetFormatPr defaultColWidth="9.00390625" defaultRowHeight="12.75"/>
  <cols>
    <col min="1" max="1" width="9.125" style="6" customWidth="1"/>
    <col min="2" max="2" width="49.625" style="7" customWidth="1"/>
    <col min="3" max="4" width="13.375" style="6" customWidth="1"/>
    <col min="5" max="5" width="13.875" style="4" customWidth="1"/>
    <col min="6" max="6" width="20.125" style="4" customWidth="1"/>
    <col min="7" max="16384" width="9.125" style="4" customWidth="1"/>
  </cols>
  <sheetData>
    <row r="1" ht="18.75">
      <c r="F1" s="8" t="s">
        <v>3</v>
      </c>
    </row>
    <row r="2" ht="19.5" thickBot="1">
      <c r="F2" s="9"/>
    </row>
    <row r="3" spans="1:6" ht="75.75" customHeight="1" thickBot="1">
      <c r="A3" s="38" t="s">
        <v>115</v>
      </c>
      <c r="B3" s="39"/>
      <c r="C3" s="39"/>
      <c r="D3" s="39"/>
      <c r="E3" s="39"/>
      <c r="F3" s="40"/>
    </row>
    <row r="4" spans="1:6" ht="21" thickBot="1">
      <c r="A4" s="10"/>
      <c r="B4" s="41" t="s">
        <v>0</v>
      </c>
      <c r="C4" s="41"/>
      <c r="D4" s="41"/>
      <c r="E4" s="41"/>
      <c r="F4" s="10"/>
    </row>
    <row r="5" spans="1:6" ht="20.25">
      <c r="A5" s="10"/>
      <c r="B5" s="42" t="s">
        <v>4</v>
      </c>
      <c r="C5" s="42"/>
      <c r="D5" s="42"/>
      <c r="E5" s="42"/>
      <c r="F5" s="10"/>
    </row>
    <row r="6" spans="1:6" ht="12" customHeight="1">
      <c r="A6" s="11"/>
      <c r="B6" s="11"/>
      <c r="C6" s="11"/>
      <c r="D6" s="11"/>
      <c r="E6" s="12"/>
      <c r="F6" s="12"/>
    </row>
    <row r="7" spans="1:6" ht="31.5">
      <c r="A7" s="13" t="s">
        <v>1</v>
      </c>
      <c r="B7" s="13" t="s">
        <v>2</v>
      </c>
      <c r="C7" s="13" t="s">
        <v>5</v>
      </c>
      <c r="D7" s="43" t="s">
        <v>6</v>
      </c>
      <c r="E7" s="44"/>
      <c r="F7" s="14" t="s">
        <v>7</v>
      </c>
    </row>
    <row r="8" spans="1:6" ht="25.5">
      <c r="A8" s="5"/>
      <c r="B8" s="5"/>
      <c r="C8" s="5"/>
      <c r="D8" s="5" t="s">
        <v>116</v>
      </c>
      <c r="E8" s="5" t="s">
        <v>117</v>
      </c>
      <c r="F8" s="28"/>
    </row>
    <row r="9" spans="1:6" ht="15.75">
      <c r="A9" s="13">
        <v>1</v>
      </c>
      <c r="B9" s="13">
        <f>A9+1</f>
        <v>2</v>
      </c>
      <c r="C9" s="13">
        <f>B9+1</f>
        <v>3</v>
      </c>
      <c r="D9" s="13">
        <f>C9+1</f>
        <v>4</v>
      </c>
      <c r="E9" s="13">
        <f>D9+1</f>
        <v>5</v>
      </c>
      <c r="F9" s="13">
        <f>E9+1</f>
        <v>6</v>
      </c>
    </row>
    <row r="10" spans="1:6" s="17" customFormat="1" ht="15.75">
      <c r="A10" s="15" t="s">
        <v>8</v>
      </c>
      <c r="B10" s="16" t="s">
        <v>9</v>
      </c>
      <c r="C10" s="13" t="s">
        <v>10</v>
      </c>
      <c r="D10" s="43"/>
      <c r="E10" s="44"/>
      <c r="F10" s="2"/>
    </row>
    <row r="11" spans="1:6" s="17" customFormat="1" ht="15.75">
      <c r="A11" s="15" t="s">
        <v>11</v>
      </c>
      <c r="B11" s="16" t="s">
        <v>12</v>
      </c>
      <c r="C11" s="13" t="s">
        <v>13</v>
      </c>
      <c r="D11" s="18">
        <v>3041.07</v>
      </c>
      <c r="E11" s="2"/>
      <c r="F11" s="2"/>
    </row>
    <row r="12" spans="1:7" s="17" customFormat="1" ht="47.25">
      <c r="A12" s="15" t="s">
        <v>14</v>
      </c>
      <c r="B12" s="16" t="s">
        <v>15</v>
      </c>
      <c r="C12" s="13" t="s">
        <v>13</v>
      </c>
      <c r="D12" s="18">
        <f>D13+D16+D21+D22+D24+D25+D26+D27+D30+D33+D38</f>
        <v>2777.61958</v>
      </c>
      <c r="E12" s="18"/>
      <c r="F12" s="33"/>
      <c r="G12" s="35"/>
    </row>
    <row r="13" spans="1:6" s="17" customFormat="1" ht="31.5">
      <c r="A13" s="15" t="s">
        <v>16</v>
      </c>
      <c r="B13" s="16" t="s">
        <v>17</v>
      </c>
      <c r="C13" s="13" t="s">
        <v>13</v>
      </c>
      <c r="D13" s="19">
        <v>0</v>
      </c>
      <c r="E13" s="2">
        <v>0</v>
      </c>
      <c r="F13" s="2"/>
    </row>
    <row r="14" spans="1:6" s="17" customFormat="1" ht="15.75">
      <c r="A14" s="15"/>
      <c r="B14" s="16" t="s">
        <v>18</v>
      </c>
      <c r="C14" s="13" t="s">
        <v>19</v>
      </c>
      <c r="D14" s="19">
        <v>0</v>
      </c>
      <c r="E14" s="2"/>
      <c r="F14" s="2"/>
    </row>
    <row r="15" spans="1:6" s="17" customFormat="1" ht="15.75">
      <c r="A15" s="15"/>
      <c r="B15" s="16" t="s">
        <v>20</v>
      </c>
      <c r="C15" s="13" t="s">
        <v>21</v>
      </c>
      <c r="D15" s="19">
        <v>0</v>
      </c>
      <c r="E15" s="31">
        <v>0</v>
      </c>
      <c r="F15" s="2"/>
    </row>
    <row r="16" spans="1:6" s="17" customFormat="1" ht="63">
      <c r="A16" s="15" t="s">
        <v>22</v>
      </c>
      <c r="B16" s="16" t="s">
        <v>23</v>
      </c>
      <c r="C16" s="13" t="s">
        <v>13</v>
      </c>
      <c r="D16" s="18">
        <v>0</v>
      </c>
      <c r="E16" s="31">
        <v>0</v>
      </c>
      <c r="F16" s="2"/>
    </row>
    <row r="17" spans="1:6" s="17" customFormat="1" ht="15.75">
      <c r="A17" s="15" t="s">
        <v>24</v>
      </c>
      <c r="B17" s="16" t="s">
        <v>25</v>
      </c>
      <c r="C17" s="13" t="s">
        <v>13</v>
      </c>
      <c r="D17" s="18">
        <v>0</v>
      </c>
      <c r="E17" s="31">
        <v>0</v>
      </c>
      <c r="F17" s="2"/>
    </row>
    <row r="18" spans="1:6" s="17" customFormat="1" ht="15.75">
      <c r="A18" s="15" t="s">
        <v>26</v>
      </c>
      <c r="B18" s="16" t="s">
        <v>27</v>
      </c>
      <c r="C18" s="13" t="s">
        <v>28</v>
      </c>
      <c r="D18" s="18">
        <v>0</v>
      </c>
      <c r="E18" s="31">
        <v>0</v>
      </c>
      <c r="F18" s="2"/>
    </row>
    <row r="19" spans="1:6" s="17" customFormat="1" ht="15.75">
      <c r="A19" s="15" t="s">
        <v>29</v>
      </c>
      <c r="B19" s="16" t="s">
        <v>30</v>
      </c>
      <c r="C19" s="13" t="s">
        <v>31</v>
      </c>
      <c r="D19" s="18">
        <v>0</v>
      </c>
      <c r="E19" s="31">
        <v>0</v>
      </c>
      <c r="F19" s="2"/>
    </row>
    <row r="20" spans="1:6" s="17" customFormat="1" ht="15.75">
      <c r="A20" s="15" t="s">
        <v>32</v>
      </c>
      <c r="B20" s="16" t="s">
        <v>33</v>
      </c>
      <c r="C20" s="13" t="s">
        <v>34</v>
      </c>
      <c r="D20" s="18">
        <v>0</v>
      </c>
      <c r="E20" s="31">
        <v>0</v>
      </c>
      <c r="F20" s="2"/>
    </row>
    <row r="21" spans="1:6" s="17" customFormat="1" ht="31.5">
      <c r="A21" s="15" t="s">
        <v>35</v>
      </c>
      <c r="B21" s="16" t="s">
        <v>36</v>
      </c>
      <c r="C21" s="13" t="s">
        <v>13</v>
      </c>
      <c r="D21" s="18">
        <v>0</v>
      </c>
      <c r="E21" s="31">
        <v>0</v>
      </c>
      <c r="F21" s="2"/>
    </row>
    <row r="22" spans="1:6" s="17" customFormat="1" ht="31.5">
      <c r="A22" s="15" t="s">
        <v>37</v>
      </c>
      <c r="B22" s="16" t="s">
        <v>38</v>
      </c>
      <c r="C22" s="13" t="s">
        <v>13</v>
      </c>
      <c r="D22" s="29">
        <v>356.3</v>
      </c>
      <c r="E22" s="32"/>
      <c r="F22" s="2"/>
    </row>
    <row r="23" spans="1:6" s="17" customFormat="1" ht="31.5">
      <c r="A23" s="15" t="s">
        <v>39</v>
      </c>
      <c r="B23" s="16" t="s">
        <v>40</v>
      </c>
      <c r="C23" s="13" t="s">
        <v>41</v>
      </c>
      <c r="D23" s="30">
        <v>2</v>
      </c>
      <c r="E23" s="32"/>
      <c r="F23" s="2"/>
    </row>
    <row r="24" spans="1:6" s="17" customFormat="1" ht="31.5">
      <c r="A24" s="15" t="s">
        <v>42</v>
      </c>
      <c r="B24" s="16" t="s">
        <v>43</v>
      </c>
      <c r="C24" s="13" t="s">
        <v>13</v>
      </c>
      <c r="D24" s="29">
        <f>D22*0.302</f>
        <v>107.6026</v>
      </c>
      <c r="E24" s="31">
        <f>E22*0.302</f>
        <v>0</v>
      </c>
      <c r="F24" s="2"/>
    </row>
    <row r="25" spans="1:6" s="17" customFormat="1" ht="31.5">
      <c r="A25" s="15" t="s">
        <v>44</v>
      </c>
      <c r="B25" s="16" t="s">
        <v>45</v>
      </c>
      <c r="C25" s="13" t="s">
        <v>13</v>
      </c>
      <c r="D25" s="20">
        <v>0</v>
      </c>
      <c r="E25" s="2">
        <v>0</v>
      </c>
      <c r="F25" s="2"/>
    </row>
    <row r="26" spans="1:6" s="17" customFormat="1" ht="31.5">
      <c r="A26" s="15" t="s">
        <v>46</v>
      </c>
      <c r="B26" s="16" t="s">
        <v>47</v>
      </c>
      <c r="C26" s="13" t="s">
        <v>13</v>
      </c>
      <c r="D26" s="29">
        <v>19.1</v>
      </c>
      <c r="E26" s="2"/>
      <c r="F26" s="2"/>
    </row>
    <row r="27" spans="1:6" s="17" customFormat="1" ht="31.5">
      <c r="A27" s="15" t="s">
        <v>48</v>
      </c>
      <c r="B27" s="16" t="s">
        <v>49</v>
      </c>
      <c r="C27" s="13" t="s">
        <v>13</v>
      </c>
      <c r="D27" s="29">
        <v>690.95</v>
      </c>
      <c r="E27" s="31">
        <f>E28+E29</f>
        <v>0</v>
      </c>
      <c r="F27" s="2"/>
    </row>
    <row r="28" spans="1:6" s="17" customFormat="1" ht="15.75">
      <c r="A28" s="15" t="s">
        <v>50</v>
      </c>
      <c r="B28" s="16" t="s">
        <v>51</v>
      </c>
      <c r="C28" s="13" t="s">
        <v>13</v>
      </c>
      <c r="D28" s="29">
        <v>315.44</v>
      </c>
      <c r="E28" s="31"/>
      <c r="F28" s="2"/>
    </row>
    <row r="29" spans="1:6" s="17" customFormat="1" ht="31.5">
      <c r="A29" s="15" t="s">
        <v>52</v>
      </c>
      <c r="B29" s="16" t="s">
        <v>53</v>
      </c>
      <c r="C29" s="13" t="s">
        <v>13</v>
      </c>
      <c r="D29" s="29">
        <f>D28*0.302</f>
        <v>95.26288</v>
      </c>
      <c r="E29" s="31">
        <f>E28*0.302</f>
        <v>0</v>
      </c>
      <c r="F29" s="2"/>
    </row>
    <row r="30" spans="1:6" s="17" customFormat="1" ht="31.5">
      <c r="A30" s="15" t="s">
        <v>54</v>
      </c>
      <c r="B30" s="16" t="s">
        <v>55</v>
      </c>
      <c r="C30" s="13" t="s">
        <v>13</v>
      </c>
      <c r="D30" s="29">
        <v>280.57</v>
      </c>
      <c r="E30" s="31">
        <f>E31+E32</f>
        <v>0</v>
      </c>
      <c r="F30" s="2"/>
    </row>
    <row r="31" spans="1:6" s="17" customFormat="1" ht="15.75">
      <c r="A31" s="15" t="s">
        <v>56</v>
      </c>
      <c r="B31" s="16" t="s">
        <v>57</v>
      </c>
      <c r="C31" s="13" t="s">
        <v>13</v>
      </c>
      <c r="D31" s="29">
        <v>146.42</v>
      </c>
      <c r="E31" s="2"/>
      <c r="F31" s="2"/>
    </row>
    <row r="32" spans="1:6" s="17" customFormat="1" ht="15.75">
      <c r="A32" s="15" t="s">
        <v>58</v>
      </c>
      <c r="B32" s="16" t="s">
        <v>59</v>
      </c>
      <c r="C32" s="13" t="s">
        <v>13</v>
      </c>
      <c r="D32" s="29">
        <f>D31*0.302</f>
        <v>44.21883999999999</v>
      </c>
      <c r="E32" s="31">
        <f>E31*0.302</f>
        <v>0</v>
      </c>
      <c r="F32" s="2"/>
    </row>
    <row r="33" spans="1:6" s="17" customFormat="1" ht="31.5">
      <c r="A33" s="15" t="s">
        <v>60</v>
      </c>
      <c r="B33" s="16" t="s">
        <v>61</v>
      </c>
      <c r="C33" s="13" t="s">
        <v>13</v>
      </c>
      <c r="D33" s="29">
        <f>D34+D35+D36+D37</f>
        <v>1090.26698</v>
      </c>
      <c r="E33" s="31">
        <f>E34+E35+E36+E37</f>
        <v>0</v>
      </c>
      <c r="F33" s="2"/>
    </row>
    <row r="34" spans="1:6" s="17" customFormat="1" ht="15.75">
      <c r="A34" s="15" t="s">
        <v>62</v>
      </c>
      <c r="B34" s="16" t="s">
        <v>63</v>
      </c>
      <c r="C34" s="13" t="s">
        <v>13</v>
      </c>
      <c r="D34" s="29">
        <v>466.5</v>
      </c>
      <c r="E34" s="2">
        <v>0</v>
      </c>
      <c r="F34" s="2"/>
    </row>
    <row r="35" spans="1:6" s="17" customFormat="1" ht="15.75">
      <c r="A35" s="15" t="s">
        <v>64</v>
      </c>
      <c r="B35" s="16" t="s">
        <v>65</v>
      </c>
      <c r="C35" s="13" t="s">
        <v>13</v>
      </c>
      <c r="D35" s="29">
        <v>116</v>
      </c>
      <c r="E35" s="2"/>
      <c r="F35" s="2"/>
    </row>
    <row r="36" spans="1:6" s="17" customFormat="1" ht="15.75">
      <c r="A36" s="15" t="s">
        <v>66</v>
      </c>
      <c r="B36" s="16" t="s">
        <v>67</v>
      </c>
      <c r="C36" s="16" t="s">
        <v>13</v>
      </c>
      <c r="D36" s="29">
        <v>389.99</v>
      </c>
      <c r="E36" s="2"/>
      <c r="F36" s="2"/>
    </row>
    <row r="37" spans="1:6" s="17" customFormat="1" ht="31.5">
      <c r="A37" s="15" t="s">
        <v>68</v>
      </c>
      <c r="B37" s="16" t="s">
        <v>69</v>
      </c>
      <c r="C37" s="16" t="s">
        <v>13</v>
      </c>
      <c r="D37" s="29">
        <f>D36*0.302</f>
        <v>117.77698</v>
      </c>
      <c r="E37" s="31">
        <f>E36*0.302</f>
        <v>0</v>
      </c>
      <c r="F37" s="2"/>
    </row>
    <row r="38" spans="1:6" s="17" customFormat="1" ht="63">
      <c r="A38" s="15" t="s">
        <v>70</v>
      </c>
      <c r="B38" s="16" t="s">
        <v>71</v>
      </c>
      <c r="C38" s="13" t="s">
        <v>13</v>
      </c>
      <c r="D38" s="29">
        <v>232.83</v>
      </c>
      <c r="E38" s="34">
        <v>0</v>
      </c>
      <c r="F38" s="31"/>
    </row>
    <row r="39" spans="1:6" s="17" customFormat="1" ht="31.5">
      <c r="A39" s="15" t="s">
        <v>72</v>
      </c>
      <c r="B39" s="16" t="s">
        <v>73</v>
      </c>
      <c r="C39" s="13" t="s">
        <v>13</v>
      </c>
      <c r="D39" s="20">
        <v>263.44</v>
      </c>
      <c r="E39" s="33">
        <f>E11-E12</f>
        <v>0</v>
      </c>
      <c r="F39" s="2"/>
    </row>
    <row r="40" spans="1:6" s="17" customFormat="1" ht="31.5">
      <c r="A40" s="15" t="s">
        <v>74</v>
      </c>
      <c r="B40" s="16" t="s">
        <v>75</v>
      </c>
      <c r="C40" s="13" t="s">
        <v>13</v>
      </c>
      <c r="D40" s="20">
        <v>229.08</v>
      </c>
      <c r="E40" s="31">
        <f>E39-E39*0.15</f>
        <v>0</v>
      </c>
      <c r="F40" s="2"/>
    </row>
    <row r="41" spans="1:6" s="17" customFormat="1" ht="94.5">
      <c r="A41" s="15" t="s">
        <v>76</v>
      </c>
      <c r="B41" s="16" t="s">
        <v>77</v>
      </c>
      <c r="C41" s="13" t="s">
        <v>13</v>
      </c>
      <c r="D41" s="20">
        <v>0</v>
      </c>
      <c r="E41" s="2">
        <v>0</v>
      </c>
      <c r="F41" s="2"/>
    </row>
    <row r="42" spans="1:6" s="17" customFormat="1" ht="31.5">
      <c r="A42" s="15" t="s">
        <v>78</v>
      </c>
      <c r="B42" s="16" t="s">
        <v>79</v>
      </c>
      <c r="C42" s="13" t="s">
        <v>13</v>
      </c>
      <c r="D42" s="20">
        <v>0</v>
      </c>
      <c r="E42" s="2">
        <v>0</v>
      </c>
      <c r="F42" s="2"/>
    </row>
    <row r="43" spans="1:6" s="17" customFormat="1" ht="15.75">
      <c r="A43" s="15" t="s">
        <v>80</v>
      </c>
      <c r="B43" s="16" t="s">
        <v>81</v>
      </c>
      <c r="C43" s="13" t="s">
        <v>13</v>
      </c>
      <c r="D43" s="20">
        <v>0</v>
      </c>
      <c r="E43" s="2">
        <v>0</v>
      </c>
      <c r="F43" s="2"/>
    </row>
    <row r="44" spans="1:6" s="17" customFormat="1" ht="15.75">
      <c r="A44" s="15" t="s">
        <v>82</v>
      </c>
      <c r="B44" s="16" t="s">
        <v>83</v>
      </c>
      <c r="C44" s="13" t="s">
        <v>13</v>
      </c>
      <c r="D44" s="20">
        <v>0</v>
      </c>
      <c r="E44" s="2">
        <v>0</v>
      </c>
      <c r="F44" s="2"/>
    </row>
    <row r="45" spans="1:6" s="17" customFormat="1" ht="31.5">
      <c r="A45" s="15" t="s">
        <v>84</v>
      </c>
      <c r="B45" s="16" t="s">
        <v>85</v>
      </c>
      <c r="C45" s="13" t="s">
        <v>86</v>
      </c>
      <c r="D45" s="21">
        <v>91.75</v>
      </c>
      <c r="E45" s="2">
        <v>0</v>
      </c>
      <c r="F45" s="2"/>
    </row>
    <row r="46" spans="1:6" s="17" customFormat="1" ht="47.25">
      <c r="A46" s="15" t="s">
        <v>87</v>
      </c>
      <c r="B46" s="16" t="s">
        <v>88</v>
      </c>
      <c r="C46" s="13" t="s">
        <v>86</v>
      </c>
      <c r="D46" s="21">
        <v>0</v>
      </c>
      <c r="E46" s="2">
        <v>0</v>
      </c>
      <c r="F46" s="2"/>
    </row>
    <row r="47" spans="1:6" s="17" customFormat="1" ht="31.5">
      <c r="A47" s="15" t="s">
        <v>89</v>
      </c>
      <c r="B47" s="16" t="s">
        <v>90</v>
      </c>
      <c r="C47" s="13" t="s">
        <v>86</v>
      </c>
      <c r="D47" s="20">
        <v>0</v>
      </c>
      <c r="E47" s="2">
        <v>0</v>
      </c>
      <c r="F47" s="2"/>
    </row>
    <row r="48" spans="1:6" s="17" customFormat="1" ht="31.5">
      <c r="A48" s="15" t="s">
        <v>91</v>
      </c>
      <c r="B48" s="16" t="s">
        <v>92</v>
      </c>
      <c r="C48" s="13" t="s">
        <v>93</v>
      </c>
      <c r="D48" s="20">
        <v>9.2</v>
      </c>
      <c r="E48" s="2">
        <v>0</v>
      </c>
      <c r="F48" s="2"/>
    </row>
    <row r="49" spans="1:6" s="17" customFormat="1" ht="15.75">
      <c r="A49" s="15" t="s">
        <v>94</v>
      </c>
      <c r="B49" s="16" t="s">
        <v>95</v>
      </c>
      <c r="C49" s="13" t="s">
        <v>96</v>
      </c>
      <c r="D49" s="20">
        <v>0</v>
      </c>
      <c r="E49" s="2">
        <v>0</v>
      </c>
      <c r="F49" s="2"/>
    </row>
    <row r="50" spans="1:6" s="17" customFormat="1" ht="15.75">
      <c r="A50" s="15" t="s">
        <v>97</v>
      </c>
      <c r="B50" s="16" t="s">
        <v>98</v>
      </c>
      <c r="C50" s="13" t="s">
        <v>96</v>
      </c>
      <c r="D50" s="20">
        <v>0</v>
      </c>
      <c r="E50" s="2">
        <v>0</v>
      </c>
      <c r="F50" s="2"/>
    </row>
    <row r="51" spans="1:6" s="17" customFormat="1" ht="15.75">
      <c r="A51" s="3" t="s">
        <v>99</v>
      </c>
      <c r="B51" s="2" t="s">
        <v>100</v>
      </c>
      <c r="C51" s="45">
        <v>0</v>
      </c>
      <c r="D51" s="46"/>
      <c r="E51" s="46"/>
      <c r="F51" s="47"/>
    </row>
    <row r="52" spans="1:6" s="17" customFormat="1" ht="15.75">
      <c r="A52" s="22"/>
      <c r="B52" s="1" t="s">
        <v>101</v>
      </c>
      <c r="C52" s="48"/>
      <c r="D52" s="49"/>
      <c r="E52" s="49"/>
      <c r="F52" s="50"/>
    </row>
    <row r="53" spans="1:6" s="17" customFormat="1" ht="15.75">
      <c r="A53" s="22"/>
      <c r="B53" s="1" t="s">
        <v>102</v>
      </c>
      <c r="C53" s="48"/>
      <c r="D53" s="49"/>
      <c r="E53" s="49"/>
      <c r="F53" s="50"/>
    </row>
    <row r="54" spans="1:6" s="17" customFormat="1" ht="15.75">
      <c r="A54" s="22"/>
      <c r="B54" s="1" t="s">
        <v>103</v>
      </c>
      <c r="C54" s="48"/>
      <c r="D54" s="49"/>
      <c r="E54" s="49"/>
      <c r="F54" s="50"/>
    </row>
    <row r="55" spans="1:6" s="17" customFormat="1" ht="15.75">
      <c r="A55" s="22"/>
      <c r="B55" s="1" t="s">
        <v>104</v>
      </c>
      <c r="C55" s="48"/>
      <c r="D55" s="49"/>
      <c r="E55" s="49"/>
      <c r="F55" s="50"/>
    </row>
    <row r="56" spans="1:6" s="17" customFormat="1" ht="15.75">
      <c r="A56" s="22"/>
      <c r="B56" s="1" t="s">
        <v>105</v>
      </c>
      <c r="C56" s="51"/>
      <c r="D56" s="52"/>
      <c r="E56" s="52"/>
      <c r="F56" s="53"/>
    </row>
    <row r="57" spans="1:5" s="17" customFormat="1" ht="15.75">
      <c r="A57" s="23"/>
      <c r="B57" s="24"/>
      <c r="C57" s="23"/>
      <c r="D57" s="23"/>
      <c r="E57" s="25"/>
    </row>
    <row r="58" spans="1:6" s="17" customFormat="1" ht="30.75" customHeight="1">
      <c r="A58" s="36" t="s">
        <v>106</v>
      </c>
      <c r="B58" s="36"/>
      <c r="C58" s="36"/>
      <c r="D58" s="36"/>
      <c r="E58" s="36"/>
      <c r="F58" s="36"/>
    </row>
    <row r="59" spans="1:6" s="17" customFormat="1" ht="17.25" customHeight="1">
      <c r="A59" s="26"/>
      <c r="B59" s="26"/>
      <c r="C59" s="26"/>
      <c r="D59" s="26"/>
      <c r="E59" s="26"/>
      <c r="F59" s="26"/>
    </row>
    <row r="60" spans="1:6" s="17" customFormat="1" ht="39.75" customHeight="1">
      <c r="A60" s="37" t="s">
        <v>107</v>
      </c>
      <c r="B60" s="37"/>
      <c r="C60" s="37"/>
      <c r="D60" s="37"/>
      <c r="E60" s="37"/>
      <c r="F60" s="37"/>
    </row>
    <row r="61" spans="1:6" ht="15.75">
      <c r="A61" s="27"/>
      <c r="B61" s="27"/>
      <c r="C61" s="27"/>
      <c r="D61" s="27"/>
      <c r="E61" s="27"/>
      <c r="F61" s="27"/>
    </row>
    <row r="62" spans="1:6" ht="15.75">
      <c r="A62" s="27"/>
      <c r="B62" s="27"/>
      <c r="C62" s="27"/>
      <c r="D62" s="27"/>
      <c r="E62" s="27"/>
      <c r="F62" s="27"/>
    </row>
    <row r="63" spans="1:6" ht="15.75">
      <c r="A63" s="27"/>
      <c r="B63" s="27"/>
      <c r="C63" s="27"/>
      <c r="D63" s="27"/>
      <c r="E63" s="27"/>
      <c r="F63" s="27"/>
    </row>
    <row r="64" spans="1:6" ht="15.75">
      <c r="A64" s="27"/>
      <c r="B64" s="27"/>
      <c r="C64" s="27"/>
      <c r="D64" s="27"/>
      <c r="E64" s="27"/>
      <c r="F64" s="27"/>
    </row>
    <row r="65" spans="1:6" ht="15.75">
      <c r="A65" s="27"/>
      <c r="B65" s="27"/>
      <c r="C65" s="27"/>
      <c r="D65" s="27"/>
      <c r="E65" s="27"/>
      <c r="F65" s="27"/>
    </row>
  </sheetData>
  <sheetProtection/>
  <mergeCells count="8">
    <mergeCell ref="A58:F58"/>
    <mergeCell ref="A60:F60"/>
    <mergeCell ref="A3:F3"/>
    <mergeCell ref="B4:E4"/>
    <mergeCell ref="B5:E5"/>
    <mergeCell ref="D7:E7"/>
    <mergeCell ref="D10:E10"/>
    <mergeCell ref="C51:F56"/>
  </mergeCells>
  <dataValidations count="1">
    <dataValidation type="decimal" allowBlank="1" showInputMessage="1" showErrorMessage="1" sqref="D11:D50 E1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2012-03-21T01:19:25Z</cp:lastPrinted>
  <dcterms:created xsi:type="dcterms:W3CDTF">2010-08-27T04:16:54Z</dcterms:created>
  <dcterms:modified xsi:type="dcterms:W3CDTF">2013-02-27T02:46:43Z</dcterms:modified>
  <cp:category/>
  <cp:version/>
  <cp:contentType/>
  <cp:contentStatus/>
</cp:coreProperties>
</file>