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65461" windowWidth="12555" windowHeight="12795" tabRatio="779" activeTab="0"/>
  </bookViews>
  <sheets>
    <sheet name="фин-хоз деят(Х.в)" sheetId="1" r:id="rId1"/>
    <sheet name="фин-хоз деят (Тех.в)" sheetId="2" r:id="rId2"/>
  </sheets>
  <externalReferences>
    <externalReference r:id="rId5"/>
  </externalReferences>
  <definedNames>
    <definedName name="kind_of_activity">'[1]TEHSHEET'!$B$19:$B$23</definedName>
    <definedName name="_xlnm.Print_Area" localSheetId="1">'фин-хоз деят (Тех.в)'!$A$1:$F$72</definedName>
    <definedName name="_xlnm.Print_Area" localSheetId="0">'фин-хоз деят(Х.в)'!$A$1:$F$72</definedName>
  </definedNames>
  <calcPr fullCalcOnLoad="1"/>
</workbook>
</file>

<file path=xl/sharedStrings.xml><?xml version="1.0" encoding="utf-8"?>
<sst xmlns="http://schemas.openxmlformats.org/spreadsheetml/2006/main" count="348" uniqueCount="129">
  <si>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</si>
  <si>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</si>
  <si>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</si>
  <si>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</si>
  <si>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</si>
  <si>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</si>
  <si>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</si>
  <si>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</si>
  <si>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</si>
  <si>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</si>
  <si>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</si>
  <si>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</si>
  <si>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</si>
  <si>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</si>
  <si>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</si>
  <si>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</si>
  <si>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</si>
  <si>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</si>
  <si>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</si>
  <si>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</si>
  <si>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</si>
  <si>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</si>
  <si>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</si>
  <si>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</si>
  <si>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</si>
  <si>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</si>
  <si>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</si>
  <si>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</si>
  <si>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</si>
  <si>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</si>
  <si>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</si>
  <si>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</si>
  <si>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</si>
  <si>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</si>
  <si>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</si>
  <si>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</si>
  <si>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</si>
  <si>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</si>
  <si>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</si>
  <si>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</si>
  <si>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</si>
  <si>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</si>
  <si>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</si>
  <si>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</si>
  <si>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</si>
  <si>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</si>
  <si>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</si>
  <si>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</si>
  <si>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</si>
  <si>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</si>
  <si>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</si>
  <si>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</si>
  <si>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</si>
  <si>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</si>
  <si>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</si>
  <si>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</si>
  <si>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</si>
  <si>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</si>
  <si>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</si>
  <si>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</si>
  <si>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</si>
  <si>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</si>
  <si>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</si>
  <si>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</si>
  <si>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</si>
  <si>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</si>
  <si>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</si>
  <si>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</si>
  <si>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</si>
  <si>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</si>
  <si>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</si>
  <si>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</si>
  <si>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</si>
  <si>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</si>
  <si>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</si>
  <si>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</si>
  <si>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</si>
  <si>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</si>
  <si>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</si>
  <si>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</si>
  <si>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</si>
  <si>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</si>
  <si>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</si>
  <si>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</si>
  <si>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</si>
  <si>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</si>
  <si>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</si>
  <si>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</si>
  <si>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</si>
  <si>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</si>
  <si>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</si>
  <si>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</si>
  <si>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</si>
  <si>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</si>
  <si>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</si>
  <si>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</si>
  <si>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</si>
  <si>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</si>
  <si>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</si>
  <si>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</si>
  <si>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</si>
  <si>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</si>
  <si>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</si>
  <si>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</si>
  <si>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</si>
  <si>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</si>
  <si>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</si>
  <si>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</si>
  <si>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</si>
  <si>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</si>
  <si>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</si>
  <si>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</si>
  <si>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</si>
  <si>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</si>
  <si>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</si>
  <si>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</si>
  <si>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</si>
  <si>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</si>
  <si>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</si>
  <si>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</si>
  <si>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</si>
  <si>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</si>
  <si>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</si>
  <si>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</si>
  <si>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</si>
  <si>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</si>
  <si>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</si>
  <si>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Федеральное государственное предприятие                               «Горно-химический комбинат»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</si>
  <si>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_2013_год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</si>
</sst>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00"/>
    <numFmt numFmtId="174" formatCode="0.00000"/>
    <numFmt numFmtId="175" formatCode="0.0"/>
    <numFmt numFmtId="176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5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1" t="s">
        <v>128</v>
      </c>
      <c r="B3" s="32"/>
      <c r="C3" s="32"/>
      <c r="D3" s="32"/>
      <c r="E3" s="32"/>
      <c r="F3" s="33"/>
    </row>
    <row r="4" spans="1:6" ht="42" customHeight="1" thickBot="1">
      <c r="A4" s="21"/>
      <c r="B4" s="38" t="s">
        <v>127</v>
      </c>
      <c r="C4" s="38"/>
      <c r="D4" s="38"/>
      <c r="E4" s="38"/>
      <c r="F4" s="21"/>
    </row>
    <row r="5" spans="1:6" ht="23.25" customHeight="1">
      <c r="A5" s="21"/>
      <c r="B5" s="39" t="s">
        <v>121</v>
      </c>
      <c r="C5" s="39"/>
      <c r="D5" s="39"/>
      <c r="E5" s="39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11947.92</v>
      </c>
      <c r="E11" s="8"/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11834.12</v>
      </c>
      <c r="E12" s="8"/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24">
        <f>D17</f>
        <v>7687.88</v>
      </c>
      <c r="E13" s="25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/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24">
        <v>7687.88</v>
      </c>
      <c r="E17" s="8"/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539.5</v>
      </c>
      <c r="E18" s="8"/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14.25</v>
      </c>
      <c r="E19" s="8"/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24">
        <v>1177</v>
      </c>
      <c r="E20" s="24"/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1.89</v>
      </c>
      <c r="E21" s="26"/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636.91</v>
      </c>
      <c r="E22" s="26"/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6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493.02</v>
      </c>
      <c r="E24" s="26"/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2.4</v>
      </c>
      <c r="E25" s="26"/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0">
        <f>D24*0.305</f>
        <v>150.37109999999998</v>
      </c>
      <c r="E26" s="3"/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24">
        <v>169</v>
      </c>
      <c r="E27" s="26"/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6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0">
        <v>490.8</v>
      </c>
      <c r="E29" s="24"/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185.19</v>
      </c>
      <c r="E30" s="26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0">
        <f>D30*0.305</f>
        <v>56.482949999999995</v>
      </c>
      <c r="E31" s="24"/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35.85</v>
      </c>
      <c r="E32" s="26"/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26"/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26"/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24">
        <f>D37+D38+D39</f>
        <v>1378.7085000000002</v>
      </c>
      <c r="E35" s="24"/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6"/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188.94</v>
      </c>
      <c r="E37" s="26"/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911.7</v>
      </c>
      <c r="E38" s="26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24">
        <f>D38*0.305</f>
        <v>278.06850000000003</v>
      </c>
      <c r="E39" s="24"/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6"/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24">
        <f>D11-D12</f>
        <v>113.79999999999927</v>
      </c>
      <c r="E41" s="24"/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94.83</v>
      </c>
      <c r="E42" s="26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6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6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6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6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0</v>
      </c>
      <c r="E47" s="27"/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539.5</v>
      </c>
      <c r="E48" s="27"/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/>
      <c r="E49" s="26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539.5</v>
      </c>
      <c r="E50" s="26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6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f>D53</f>
        <v>31.5</v>
      </c>
      <c r="E52" s="27"/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31.5</v>
      </c>
      <c r="E53" s="26"/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26"/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26"/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32.58</v>
      </c>
      <c r="E56" s="26"/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26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2</v>
      </c>
      <c r="E58" s="26"/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1.29</v>
      </c>
      <c r="E59" s="26"/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24">
        <v>438</v>
      </c>
      <c r="E60" s="25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24">
        <v>70</v>
      </c>
      <c r="E61" s="8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8"/>
      <c r="F62" s="10"/>
    </row>
    <row r="63" spans="1:6" s="7" customFormat="1" ht="15.75">
      <c r="A63" s="16" t="s">
        <v>123</v>
      </c>
      <c r="B63" s="17" t="s">
        <v>111</v>
      </c>
      <c r="C63" s="36"/>
      <c r="D63" s="36"/>
      <c r="E63" s="36"/>
      <c r="F63" s="36"/>
    </row>
    <row r="64" spans="1:6" s="7" customFormat="1" ht="15.75">
      <c r="A64" s="16"/>
      <c r="B64" s="17" t="s">
        <v>112</v>
      </c>
      <c r="C64" s="36"/>
      <c r="D64" s="36"/>
      <c r="E64" s="36"/>
      <c r="F64" s="36"/>
    </row>
    <row r="65" spans="1:6" s="7" customFormat="1" ht="15.75">
      <c r="A65" s="16"/>
      <c r="B65" s="17" t="s">
        <v>113</v>
      </c>
      <c r="C65" s="36"/>
      <c r="D65" s="36"/>
      <c r="E65" s="36"/>
      <c r="F65" s="36"/>
    </row>
    <row r="66" spans="1:6" s="7" customFormat="1" ht="15.75">
      <c r="A66" s="16"/>
      <c r="B66" s="17" t="s">
        <v>114</v>
      </c>
      <c r="C66" s="36"/>
      <c r="D66" s="36"/>
      <c r="E66" s="36"/>
      <c r="F66" s="36"/>
    </row>
    <row r="67" spans="1:6" s="7" customFormat="1" ht="31.5">
      <c r="A67" s="16"/>
      <c r="B67" s="17" t="s">
        <v>115</v>
      </c>
      <c r="C67" s="36"/>
      <c r="D67" s="36"/>
      <c r="E67" s="36"/>
      <c r="F67" s="36"/>
    </row>
    <row r="68" spans="1:6" s="7" customFormat="1" ht="15.75">
      <c r="A68" s="16"/>
      <c r="B68" s="17" t="s">
        <v>116</v>
      </c>
      <c r="C68" s="36"/>
      <c r="D68" s="36"/>
      <c r="E68" s="36"/>
      <c r="F68" s="36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9 E21:E25 E27:E28 E30 E36:E38 E32:E34 E40 E42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SheetLayoutView="100" zoomScalePageLayoutView="0" workbookViewId="0" topLeftCell="A44">
      <selection activeCell="D35" sqref="D35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1" t="s">
        <v>128</v>
      </c>
      <c r="B3" s="32"/>
      <c r="C3" s="32"/>
      <c r="D3" s="32"/>
      <c r="E3" s="32"/>
      <c r="F3" s="33"/>
    </row>
    <row r="4" spans="1:6" ht="42" customHeight="1" thickBot="1">
      <c r="A4" s="21"/>
      <c r="B4" s="38" t="s">
        <v>127</v>
      </c>
      <c r="C4" s="38"/>
      <c r="D4" s="38"/>
      <c r="E4" s="38"/>
      <c r="F4" s="21"/>
    </row>
    <row r="5" spans="1:6" ht="23.25" customHeight="1">
      <c r="A5" s="21"/>
      <c r="B5" s="39" t="s">
        <v>121</v>
      </c>
      <c r="C5" s="39"/>
      <c r="D5" s="39"/>
      <c r="E5" s="39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"/>
      <c r="E10" s="1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31378.99</v>
      </c>
      <c r="E11" s="8"/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v>31140.75</v>
      </c>
      <c r="E12" s="8"/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25"/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/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/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/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24">
        <v>0</v>
      </c>
      <c r="E17" s="8"/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8"/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8"/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24">
        <v>9300.03</v>
      </c>
      <c r="E20" s="24"/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1.89</v>
      </c>
      <c r="E21" s="26"/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24">
        <v>5076</v>
      </c>
      <c r="E22" s="26"/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6"/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">
        <v>1351.77</v>
      </c>
      <c r="E24" s="26"/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5.6</v>
      </c>
      <c r="E25" s="26"/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24">
        <f>D24*0.305</f>
        <v>412.28985</v>
      </c>
      <c r="E26" s="24"/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661.95</v>
      </c>
      <c r="E27" s="26"/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0</v>
      </c>
      <c r="E28" s="26"/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24">
        <v>6944.02</v>
      </c>
      <c r="E29" s="24"/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1033.46</v>
      </c>
      <c r="E30" s="26"/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24">
        <f>D30*0.305</f>
        <v>315.2053</v>
      </c>
      <c r="E31" s="24"/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0">
        <v>286.9</v>
      </c>
      <c r="E32" s="26"/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0</v>
      </c>
      <c r="E33" s="26"/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0</v>
      </c>
      <c r="E34" s="26"/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0">
        <f>D36+D37+D38+D39</f>
        <v>10452.973699999999</v>
      </c>
      <c r="E35" s="24"/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24">
        <v>3900</v>
      </c>
      <c r="E36" s="26"/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24">
        <v>3292.64</v>
      </c>
      <c r="E37" s="26"/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2498.34</v>
      </c>
      <c r="E38" s="3"/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24">
        <f>D38*0.305</f>
        <v>761.9937</v>
      </c>
      <c r="E39" s="24"/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6"/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0">
        <f>D11-D12</f>
        <v>238.2400000000016</v>
      </c>
      <c r="E41" s="24"/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198.53</v>
      </c>
      <c r="E42" s="26"/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6"/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6"/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6"/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6"/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24">
        <v>6606</v>
      </c>
      <c r="E47" s="27"/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f>D50</f>
        <v>0</v>
      </c>
      <c r="E48" s="27"/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6"/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26"/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26"/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24">
        <f>D53</f>
        <v>34</v>
      </c>
      <c r="E52" s="27"/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24">
        <v>34</v>
      </c>
      <c r="E53" s="26"/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26"/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26"/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16.35</v>
      </c>
      <c r="E56" s="26"/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28"/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4</v>
      </c>
      <c r="E58" s="28"/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0.77</v>
      </c>
      <c r="E59" s="26"/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24">
        <v>6529</v>
      </c>
      <c r="E60" s="29"/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24">
        <v>0</v>
      </c>
      <c r="E61" s="8"/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8"/>
      <c r="F62" s="10"/>
    </row>
    <row r="63" spans="1:6" s="7" customFormat="1" ht="15.75">
      <c r="A63" s="16" t="s">
        <v>123</v>
      </c>
      <c r="B63" s="17" t="s">
        <v>111</v>
      </c>
      <c r="C63" s="36"/>
      <c r="D63" s="36"/>
      <c r="E63" s="36"/>
      <c r="F63" s="36"/>
    </row>
    <row r="64" spans="1:6" s="7" customFormat="1" ht="15.75">
      <c r="A64" s="16"/>
      <c r="B64" s="17" t="s">
        <v>112</v>
      </c>
      <c r="C64" s="36"/>
      <c r="D64" s="36"/>
      <c r="E64" s="36"/>
      <c r="F64" s="36"/>
    </row>
    <row r="65" spans="1:6" s="7" customFormat="1" ht="15.75">
      <c r="A65" s="16"/>
      <c r="B65" s="17" t="s">
        <v>113</v>
      </c>
      <c r="C65" s="36"/>
      <c r="D65" s="36"/>
      <c r="E65" s="36"/>
      <c r="F65" s="36"/>
    </row>
    <row r="66" spans="1:6" s="7" customFormat="1" ht="15.75">
      <c r="A66" s="16"/>
      <c r="B66" s="17" t="s">
        <v>114</v>
      </c>
      <c r="C66" s="36"/>
      <c r="D66" s="36"/>
      <c r="E66" s="36"/>
      <c r="F66" s="36"/>
    </row>
    <row r="67" spans="1:6" s="7" customFormat="1" ht="31.5">
      <c r="A67" s="16"/>
      <c r="B67" s="17" t="s">
        <v>115</v>
      </c>
      <c r="C67" s="36"/>
      <c r="D67" s="36"/>
      <c r="E67" s="36"/>
      <c r="F67" s="36"/>
    </row>
    <row r="68" spans="1:6" s="7" customFormat="1" ht="15.75">
      <c r="A68" s="16"/>
      <c r="B68" s="17" t="s">
        <v>116</v>
      </c>
      <c r="C68" s="36"/>
      <c r="D68" s="36"/>
      <c r="E68" s="36"/>
      <c r="F68" s="36"/>
    </row>
    <row r="69" spans="1:5" s="7" customFormat="1" ht="15.75">
      <c r="A69" s="18"/>
      <c r="B69" s="19"/>
      <c r="C69" s="18"/>
      <c r="D69" s="18"/>
      <c r="E69" s="11"/>
    </row>
    <row r="70" spans="1:6" s="7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7" customFormat="1" ht="17.25" customHeight="1">
      <c r="A71" s="23"/>
      <c r="B71" s="23"/>
      <c r="C71" s="23"/>
      <c r="D71" s="23"/>
      <c r="E71" s="23"/>
      <c r="F71" s="23"/>
    </row>
    <row r="72" spans="1:6" s="7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InputMessage="1" showErrorMessage="1" sqref="E11:E19 E21:E25 E27:E28 E30 E42:E62 E32:E34 E40 E36:E37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2013-03-12T04:54:09Z</dcterms:modified>
  <cp:category/>
  <cp:version/>
  <cp:contentType/>
  <cp:contentStatus/>
</cp:coreProperties>
</file>