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<sst xmlns="http://schemas.openxmlformats.org/spreadsheetml/2006/main" count="176" uniqueCount="130">
  <si>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</si>
  <si>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</si>
  <si>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</si>
  <si>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</si>
  <si>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</si>
  <si>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</si>
  <si>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</si>
  <si>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</si>
  <si>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</si>
  <si>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</si>
  <si>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</si>
  <si>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</si>
  <si>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</si>
  <si>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</si>
  <si>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</si>
  <si>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</si>
  <si>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</si>
  <si>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</si>
  <si>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</si>
  <si>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</si>
  <si>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</si>
  <si>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</si>
  <si>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</si>
  <si>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</si>
  <si>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</si>
  <si>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</si>
  <si>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</si>
  <si>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</si>
  <si>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</si>
  <si>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</si>
  <si>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</si>
  <si>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</si>
  <si>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</si>
  <si>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</si>
  <si>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</si>
  <si>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</si>
  <si>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</si>
  <si>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</si>
  <si>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</si>
  <si>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</si>
  <si>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</si>
  <si>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</si>
  <si>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</si>
  <si>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</si>
  <si>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</si>
  <si>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</si>
  <si>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</si>
  <si>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</si>
  <si>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</si>
  <si>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</si>
  <si>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</si>
  <si>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</si>
  <si>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</si>
  <si>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</si>
  <si>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</si>
  <si>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</si>
  <si>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</si>
  <si>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</si>
  <si>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</si>
  <si>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</si>
  <si>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</si>
  <si>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</si>
  <si>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</si>
  <si>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</si>
  <si>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</si>
  <si>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</si>
  <si>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</si>
  <si>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</si>
  <si>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</si>
  <si>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</si>
  <si>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</si>
  <si>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</si>
  <si>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</si>
  <si>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</si>
  <si>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</si>
  <si>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</si>
  <si>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</si>
  <si>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</si>
  <si>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</si>
  <si>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</si>
  <si>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</si>
  <si>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</si>
  <si>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</si>
  <si>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</si>
  <si>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</si>
  <si>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</si>
  <si>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</si>
  <si>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</si>
  <si>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</si>
  <si>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</si>
  <si>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</si>
  <si>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</si>
  <si>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</si>
  <si>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</si>
  <si>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</si>
  <si>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</si>
  <si>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</si>
  <si>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</si>
  <si>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</si>
  <si>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</si>
  <si>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</si>
  <si>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</si>
  <si>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</si>
  <si>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</si>
  <si>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</si>
  <si>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</si>
  <si>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</si>
  <si>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</si>
  <si>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</si>
  <si>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</si>
  <si>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</si>
  <si>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</si>
  <si>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</si>
  <si>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</si>
  <si>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</si>
  <si>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</si>
  <si>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</si>
  <si>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</si>
  <si>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</si>
  <si>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</si>
  <si>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</si>
  <si>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</si>
  <si>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</si>
  <si>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</si>
  <si>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</si>
  <si>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</si>
  <si>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</si>
  <si>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"Новоенисейский ЛХК"</t>
  </si>
  <si>
    <t>без учета НДС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</si>
  <si>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________2012_год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</si>
</sst>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5" zoomScaleSheetLayoutView="75" zoomScalePageLayoutView="0" workbookViewId="0" topLeftCell="A60">
      <selection activeCell="A70" sqref="A70:F70"/>
    </sheetView>
  </sheetViews>
  <sheetFormatPr defaultColWidth="9.00390625" defaultRowHeight="12.75"/>
  <cols>
    <col min="1" max="1" width="9.125" style="16" customWidth="1"/>
    <col min="2" max="2" width="46.875" style="17" customWidth="1"/>
    <col min="3" max="3" width="13.375" style="16" customWidth="1"/>
    <col min="4" max="4" width="15.003906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127</v>
      </c>
      <c r="C4" s="37"/>
      <c r="D4" s="37"/>
      <c r="E4" s="37"/>
      <c r="F4" s="25"/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7">
        <v>12822.6</v>
      </c>
      <c r="E11" s="7">
        <v>18112.87</v>
      </c>
      <c r="F11" s="14" t="s">
        <v>128</v>
      </c>
    </row>
    <row r="12" spans="1:6" s="11" customFormat="1" ht="47.25">
      <c r="A12" s="6">
        <v>3</v>
      </c>
      <c r="B12" s="2" t="s">
        <v>9</v>
      </c>
      <c r="C12" s="3" t="s">
        <v>8</v>
      </c>
      <c r="D12" s="7">
        <f>D20+D23+D24+D26+D27+D29+D32+D35+D28+522.7</f>
        <v>12819.6</v>
      </c>
      <c r="E12" s="7">
        <f>E20+E23+E24+E26+E27+E29+E32+E35+E28+528.29</f>
        <v>17250.350000000002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3587</v>
      </c>
      <c r="E20" s="7">
        <v>4026.86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9">
        <f>D20/D22</f>
        <v>1.369606720122184</v>
      </c>
      <c r="E21" s="3">
        <v>1.5</v>
      </c>
      <c r="F21" s="14" t="s">
        <v>128</v>
      </c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2619</v>
      </c>
      <c r="E22" s="3">
        <v>2684.6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595.3</v>
      </c>
      <c r="E23" s="28">
        <v>610.68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3496</v>
      </c>
      <c r="E24" s="28">
        <v>3300.4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20</v>
      </c>
      <c r="E25" s="3">
        <v>14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1237.6</v>
      </c>
      <c r="E26" s="28">
        <v>884.51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318.6</v>
      </c>
      <c r="E27" s="28">
        <v>318.6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0</v>
      </c>
      <c r="E28" s="28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951.8</v>
      </c>
      <c r="E29" s="28">
        <v>2097.09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337.3</v>
      </c>
      <c r="E30" s="28">
        <v>692.58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119.4</v>
      </c>
      <c r="E31" s="28">
        <v>185.61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887.7</v>
      </c>
      <c r="E32" s="28">
        <v>2636.4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482.8</v>
      </c>
      <c r="E33" s="28">
        <f>693.19+559.6</f>
        <v>1252.79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170.9</v>
      </c>
      <c r="E34" s="28">
        <f>217.66+175.71</f>
        <v>393.37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1222.9</v>
      </c>
      <c r="E35" s="28">
        <v>2847.52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28">
        <v>1012.86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f>34.8+0.1</f>
        <v>34.9</v>
      </c>
      <c r="E37" s="28">
        <f>193.4+86.4</f>
        <v>279.8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877.4</v>
      </c>
      <c r="E38" s="28">
        <v>1226.23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v>310.6</v>
      </c>
      <c r="E39" s="28">
        <v>328.63</v>
      </c>
      <c r="F39" s="14"/>
    </row>
    <row r="40" spans="1:6" s="11" customFormat="1" ht="63">
      <c r="A40" s="6" t="s">
        <v>56</v>
      </c>
      <c r="B40" s="2" t="s">
        <v>57</v>
      </c>
      <c r="C40" s="3" t="s">
        <v>8</v>
      </c>
      <c r="D40" s="28">
        <v>0</v>
      </c>
      <c r="E40" s="28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3</v>
      </c>
      <c r="E41" s="28">
        <v>862.5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f>D41-0.5</f>
        <v>2.5</v>
      </c>
      <c r="E42" s="28">
        <v>655.5</v>
      </c>
      <c r="F42" s="14"/>
    </row>
    <row r="43" spans="1:6" s="11" customFormat="1" ht="78.7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3298</v>
      </c>
      <c r="E47" s="3">
        <v>3075.8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2501</v>
      </c>
      <c r="E51" s="3">
        <v>2234.3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3131</v>
      </c>
      <c r="E52" s="3">
        <v>2898.8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3131</v>
      </c>
      <c r="E53" s="3">
        <v>2898.8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>
        <v>0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f>80/D47*100</f>
        <v>2.4257125530624624</v>
      </c>
      <c r="E55" s="28">
        <v>2.9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17</v>
      </c>
      <c r="E56" s="3">
        <v>17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>
        <v>0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</v>
      </c>
      <c r="E59" s="3">
        <v>0.8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8">
        <v>1080</v>
      </c>
      <c r="E60" s="8">
        <v>1033.3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12">
        <v>87</v>
      </c>
      <c r="E61" s="7">
        <v>87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0.4</v>
      </c>
      <c r="E62" s="7">
        <v>0.4</v>
      </c>
      <c r="F62" s="14"/>
    </row>
    <row r="63" spans="1:6" s="11" customFormat="1" ht="15.75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 ht="15.75">
      <c r="A64" s="20"/>
      <c r="B64" s="21" t="s">
        <v>112</v>
      </c>
      <c r="C64" s="35"/>
      <c r="D64" s="35"/>
      <c r="E64" s="35"/>
      <c r="F64" s="35"/>
    </row>
    <row r="65" spans="1:6" s="11" customFormat="1" ht="15.75">
      <c r="A65" s="20"/>
      <c r="B65" s="21" t="s">
        <v>113</v>
      </c>
      <c r="C65" s="35"/>
      <c r="D65" s="35"/>
      <c r="E65" s="35"/>
      <c r="F65" s="35"/>
    </row>
    <row r="66" spans="1:6" s="11" customFormat="1" ht="15.75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 ht="15.75">
      <c r="A68" s="20"/>
      <c r="B68" s="21" t="s">
        <v>116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 E13:E62">
      <formula1>-999999999999999</formula1>
      <formula2>999999999999999</formula2>
    </dataValidation>
  </dataValidations>
  <printOptions/>
  <pageMargins left="1.29" right="0.23" top="1" bottom="0.72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2013-03-12T11:31:58Z</cp:lastPrinted>
  <dcterms:created xsi:type="dcterms:W3CDTF">2010-05-25T03:00:19Z</dcterms:created>
  <dcterms:modified xsi:type="dcterms:W3CDTF">2013-03-13T05:40:53Z</dcterms:modified>
  <cp:category/>
  <cp:version/>
  <cp:contentType/>
  <cp:contentStatus/>
</cp:coreProperties>
</file>