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кап.рем" sheetId="1" r:id="rId1"/>
    <sheet name="Лист1" sheetId="2" r:id="rId2"/>
  </sheets>
  <externalReferences>
    <externalReference r:id="rId5"/>
  </externalReferences>
  <definedNames>
    <definedName name="kind_of_activity" localSheetId="0">'[1]TEHSHEET'!$B$19:$B$23</definedName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<sst xmlns="http://schemas.openxmlformats.org/spreadsheetml/2006/main" count="128" uniqueCount="83">
  <si>
    <t>№ п/п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</si>
  <si>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</si>
  <si>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</si>
  <si>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Объем товаров, услуг (указать ед. изм.)</t>
  </si>
  <si>
    <t>Стоимость товаров, услуг, тыс. руб.</t>
  </si>
  <si>
    <t>Способ приобретения</t>
  </si>
  <si>
    <t>Форма 5-вс</t>
  </si>
  <si>
    <t>Наименование организации**</t>
  </si>
  <si>
    <t>Направление расходов (указать наименование услуг, работ)**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</si>
  <si>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</si>
  <si>
    <t>Подрядный способ</t>
  </si>
  <si>
    <t>Муниципальное унитарное предприятие "Ачинские коммунальные системы"</t>
  </si>
  <si>
    <t>Капитальный ремонт магистрального водовода (левый) улица Красной Звезды (в р-не 2-го водоподъема)</t>
  </si>
  <si>
    <t>Ø530</t>
  </si>
  <si>
    <t>м</t>
  </si>
  <si>
    <t>ООО "СК Высота" дог. №64 от 14.03.2012г.</t>
  </si>
  <si>
    <t>ОТЧЕТ</t>
  </si>
  <si>
    <t>О ВЫПОЛНЕНИИ ПЛАНА МЕРОПРИЯТИЙ ПО ПОВЫШЕНИЮ ЭФФЕКТИВНОСТИ ДЕЯТЕЛЬНОСТИ ОРГАНИЗАЦИИ ЗА 2012г.</t>
  </si>
  <si>
    <t>ВОДОСНАБЖЕНИЕ</t>
  </si>
  <si>
    <t>Код</t>
  </si>
  <si>
    <t xml:space="preserve">Наименование работ  </t>
  </si>
  <si>
    <t>Формат объекта</t>
  </si>
  <si>
    <t>Ед. изм.</t>
  </si>
  <si>
    <t xml:space="preserve">Кол-во </t>
  </si>
  <si>
    <t xml:space="preserve">Затраты, тыс. руб. </t>
  </si>
  <si>
    <t>Способ выполнения</t>
  </si>
  <si>
    <t>Срок, объем выполнения работ</t>
  </si>
  <si>
    <t>ПЛАН</t>
  </si>
  <si>
    <t>ФАКТ на 31.12.2012г.</t>
  </si>
  <si>
    <t>Капитальный ремонт на объектах водоснабжения</t>
  </si>
  <si>
    <t>хоз.спосособ</t>
  </si>
  <si>
    <t>Капитальный ремонт водопроводной сети от ВК-1х до распределительного узла общежития ЮПЗ, квартал 1, стр. №106, п/э- ПРОКОЛ под автомобильной дорогой</t>
  </si>
  <si>
    <t>Ø273</t>
  </si>
  <si>
    <t>ООО "Водрем-7" дог. №135 от 29.05.2012г.</t>
  </si>
  <si>
    <t>Капитальный ремонт водопроводной сети от ВК-34 до ВК-35 ул. Кравченко. Прокол под автомобильной дорогой</t>
  </si>
  <si>
    <t>Ø225</t>
  </si>
  <si>
    <t>ООО "Водрем-7" дог. №150 от 09.06.2012г.</t>
  </si>
  <si>
    <t>Капитальный ремонт водопроводной сети от ВК-1х до распределительного узла общежития ЮПЗ, квартал 1, стр. №106, п/э</t>
  </si>
  <si>
    <t>Ø225/Ø50</t>
  </si>
  <si>
    <t>ООО "Уникор" дог.№77 от 23.03.2012г.</t>
  </si>
  <si>
    <t>Капитальный ремонт водопроводной сети ул. Мира</t>
  </si>
  <si>
    <t>Ø110</t>
  </si>
  <si>
    <t xml:space="preserve">Капитальный ремонт водопроводной сети ул. Дружбы Народов от ВК-88 до ВК-13/1 </t>
  </si>
  <si>
    <t>ООО "Водрем-7" дог. №62 от 11.03.2012г.</t>
  </si>
  <si>
    <t>Капитальный ремонт водопроводной сети от ж.д. 10 м-он 5 до ВК-7А ул. Кравченко до пр. Мира, п/э</t>
  </si>
  <si>
    <t>Ø315</t>
  </si>
  <si>
    <t>заключен договор с ООО СМП "Водрем-21"</t>
  </si>
  <si>
    <t>Капитальный ремонт водопроводной сети от т. 1 до ВК-86 ул. Дружбы Народов, п/э</t>
  </si>
  <si>
    <t>ООО СМП "Водрем-21" дог. №61 от 10.09.2012г.</t>
  </si>
  <si>
    <t xml:space="preserve">Капитальный ремонт водопроводной сети от т.1А до т.1Б ул. Красной Звезды, сталь  </t>
  </si>
  <si>
    <t>ООО "СК Высота" дог. №166 от 27/06.2012г.</t>
  </si>
  <si>
    <t>Капитальный ремонт водопроводной сети от ул. Набережная  в т.1 в сторону поймы р. Чулым до т. 2 (3-й водовод)</t>
  </si>
  <si>
    <t>Ø630</t>
  </si>
  <si>
    <t>ООО "СМП Водрем-21" дог №272 от 10.09.2012г.</t>
  </si>
  <si>
    <t>Капитальный ремонт водопроводной сети от ВК-26 пр. Лапенкова до ВК-28 ул. Зверева, п/э</t>
  </si>
  <si>
    <t>ООО "СМП Водрем-21" дог №271 от 10.09.2012г.</t>
  </si>
  <si>
    <t>Прокладка водопроводной сети по ул. Розы Люксембург, ул. Киевской, пос. Солнечный</t>
  </si>
  <si>
    <t>ИП Когодеев дог №218 от 01.08.2012г.</t>
  </si>
  <si>
    <t>ИТОГО по объектам водоснабжения:</t>
  </si>
  <si>
    <t>Токарев Александр Юрьевич</t>
  </si>
  <si>
    <t>8 (39151) 6-92-30</t>
  </si>
  <si>
    <t xml:space="preserve">ООО "СК Высота" </t>
  </si>
  <si>
    <t xml:space="preserve">ООО "Водрем-7" </t>
  </si>
  <si>
    <t xml:space="preserve">ООО "Уникор" </t>
  </si>
  <si>
    <t xml:space="preserve">ООО СМП "Водрем-21" </t>
  </si>
  <si>
    <t xml:space="preserve">ООО "СМП Водрем-21" </t>
  </si>
  <si>
    <t>ООО "СМП Водрем-21"</t>
  </si>
  <si>
    <t xml:space="preserve">ИП Когодеев </t>
  </si>
  <si>
    <t>ООО СМП "Водрем-21"</t>
  </si>
  <si>
    <t xml:space="preserve">Информация о расходах на ремонт (текущий и капитальный) объектов холодного водоснабжения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 </t>
  </si>
  <si>
    <t>2012 год</t>
  </si>
  <si>
    <t>Капитальный ремонт водопроводной сети от т.1А до т.1Б ул. Красной Звезды, сталь  Ø530</t>
  </si>
  <si>
    <t>Капитальный ремонт водопроводной сети от ж.д. 10 м-он 5 до ВК-7А ул. Кравченко до пр. Мира, п/э Ø315</t>
  </si>
  <si>
    <t>Капитальный ремонт водопроводной сети от т. 1 до ВК-86 ул. Дружбы Народов, п/э Ø315</t>
  </si>
  <si>
    <t>Капитальный ремонт водопроводной сети от ВК-1х до распределительного узла общежития ЮПЗ, квартал 1, стр. №106, п/э Ø225/Ø50</t>
  </si>
  <si>
    <r>
      <t xml:space="preserve">Капитальный ремонт магистрального водовода (левый) улица Красной Звезды (в р-не 2-го водоподъема), сталь </t>
    </r>
    <r>
      <rPr>
        <sz val="11"/>
        <rFont val="Calibri"/>
        <family val="2"/>
      </rPr>
      <t>Ø</t>
    </r>
    <r>
      <rPr>
        <sz val="11"/>
        <rFont val="Times New Roman"/>
        <family val="1"/>
      </rPr>
      <t>530</t>
    </r>
  </si>
  <si>
    <t>Капитальный ремонт водопроводной сети от ВК-1х до распределительного узла общежития ЮПЗ, квартал 1, стр. №106, п/э- ПРОКОЛ под автомобильной дорогой, сталь Ø273</t>
  </si>
  <si>
    <t>Капитальный ремонт водопроводной сети от ВК-34 до ВК-35 ул. Кравченко. Прокол под автомобильной дорогой, п/э Ø225</t>
  </si>
  <si>
    <t>Капитальный ремонт водопроводной сети ул. Мира, п/э Ø110</t>
  </si>
  <si>
    <t>Капитальный ремонт водопроводной сети ул. Дружбы Народов от ВК-88 до ВК-13/1, п/э Ø225</t>
  </si>
  <si>
    <t>Капитальный ремонт водопроводной сети от ул. Набережная  в т.1 в сторону поймы р. Чулым до т. 2 (3-й водовод), п/э Ø630</t>
  </si>
  <si>
    <t>Капитальный ремонт водопроводной сети от ВК-26 пр. Лапенкова до ВК-28 ул. Зверева, п/э Ø315</t>
  </si>
  <si>
    <t>Прокладка водопроводной сети по ул. Розы Люксембург, ул. Киевской, пос. Солнечный, п/э Ø110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</si>
</sst>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0"/>
      <name val="Lucida Sans Unicode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6" fillId="0" borderId="11" xfId="0" applyFont="1" applyBorder="1" applyAlignment="1">
      <alignment horizontal="center"/>
    </xf>
    <xf numFmtId="0" fontId="7" fillId="33" borderId="0" xfId="0" applyFont="1" applyFill="1" applyBorder="1" applyAlignment="1" applyProtection="1">
      <alignment horizontal="left" wrapText="1"/>
      <protection/>
    </xf>
    <xf numFmtId="0" fontId="9" fillId="34" borderId="12" xfId="0" applyFont="1" applyFill="1" applyBorder="1" applyAlignment="1">
      <alignment horizontal="center" wrapText="1"/>
    </xf>
    <xf numFmtId="0" fontId="9" fillId="34" borderId="13" xfId="0" applyFont="1" applyFill="1" applyBorder="1" applyAlignment="1">
      <alignment horizontal="center" wrapText="1"/>
    </xf>
    <xf numFmtId="0" fontId="9" fillId="34" borderId="14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6" fillId="35" borderId="15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center" vertical="center" wrapText="1"/>
    </xf>
    <xf numFmtId="4" fontId="6" fillId="35" borderId="15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72" fontId="26" fillId="0" borderId="0" xfId="0" applyNumberFormat="1" applyFont="1" applyFill="1" applyBorder="1" applyAlignment="1">
      <alignment horizontal="right"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53" applyFont="1" applyFill="1" applyBorder="1" applyAlignment="1">
      <alignment horizontal="center" vertical="center" wrapText="1"/>
      <protection/>
    </xf>
    <xf numFmtId="4" fontId="28" fillId="0" borderId="15" xfId="53" applyNumberFormat="1" applyFont="1" applyFill="1" applyBorder="1" applyAlignment="1">
      <alignment horizontal="center" vertical="center" wrapText="1"/>
      <protection/>
    </xf>
    <xf numFmtId="172" fontId="29" fillId="0" borderId="15" xfId="53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53" applyFont="1" applyFill="1" applyBorder="1" applyAlignment="1">
      <alignment horizontal="center" vertical="center" wrapText="1"/>
      <protection/>
    </xf>
    <xf numFmtId="3" fontId="28" fillId="0" borderId="15" xfId="53" applyNumberFormat="1" applyFont="1" applyFill="1" applyBorder="1" applyAlignment="1">
      <alignment horizontal="center" vertical="center" wrapText="1"/>
      <protection/>
    </xf>
    <xf numFmtId="0" fontId="26" fillId="0" borderId="15" xfId="0" applyFont="1" applyFill="1" applyBorder="1" applyAlignment="1">
      <alignment horizontal="left" vertical="center" wrapText="1"/>
    </xf>
    <xf numFmtId="4" fontId="6" fillId="0" borderId="0" xfId="0" applyNumberFormat="1" applyFont="1" applyFill="1" applyAlignment="1">
      <alignment/>
    </xf>
    <xf numFmtId="4" fontId="26" fillId="0" borderId="15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26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172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30" fillId="0" borderId="0" xfId="0" applyFont="1" applyFill="1" applyAlignment="1">
      <alignment horizontal="left" vertical="center"/>
    </xf>
    <xf numFmtId="0" fontId="30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SheetLayoutView="100" zoomScalePageLayoutView="0" workbookViewId="0" topLeftCell="A1">
      <selection activeCell="C24" sqref="C24"/>
    </sheetView>
  </sheetViews>
  <sheetFormatPr defaultColWidth="9.00390625" defaultRowHeight="12.75"/>
  <cols>
    <col min="1" max="1" width="9.125" style="1" customWidth="1"/>
    <col min="2" max="2" width="24.375" style="1" customWidth="1"/>
    <col min="3" max="3" width="57.125" style="1" customWidth="1"/>
    <col min="4" max="4" width="15.875" style="1" customWidth="1"/>
    <col min="5" max="5" width="14.25390625" style="1" customWidth="1"/>
    <col min="6" max="6" width="20.75390625" style="1" customWidth="1"/>
    <col min="7" max="16384" width="9.125" style="1" customWidth="1"/>
  </cols>
  <sheetData>
    <row r="1" spans="1:6" ht="15.75">
      <c r="A1" s="1" t="s">
        <v>70</v>
      </c>
      <c r="F1" s="11" t="s">
        <v>6</v>
      </c>
    </row>
    <row r="2" ht="19.5" thickBot="1">
      <c r="F2" s="5"/>
    </row>
    <row r="3" spans="1:12" s="2" customFormat="1" ht="52.5" customHeight="1" thickBot="1">
      <c r="A3" s="14" t="s">
        <v>69</v>
      </c>
      <c r="B3" s="15"/>
      <c r="C3" s="15"/>
      <c r="D3" s="15"/>
      <c r="E3" s="15"/>
      <c r="F3" s="16"/>
      <c r="G3" s="8"/>
      <c r="H3" s="8"/>
      <c r="I3" s="8"/>
      <c r="J3" s="8"/>
      <c r="K3" s="8"/>
      <c r="L3" s="8"/>
    </row>
    <row r="4" spans="1:12" ht="21.75" customHeight="1" thickBot="1">
      <c r="A4" s="17" t="s">
        <v>11</v>
      </c>
      <c r="B4" s="17"/>
      <c r="C4" s="17"/>
      <c r="D4" s="17"/>
      <c r="E4" s="17"/>
      <c r="F4" s="17"/>
      <c r="G4" s="3"/>
      <c r="H4" s="3"/>
      <c r="I4" s="3"/>
      <c r="J4" s="3"/>
      <c r="K4" s="3"/>
      <c r="L4" s="3"/>
    </row>
    <row r="5" spans="3:4" ht="12.75">
      <c r="C5" s="12" t="s">
        <v>1</v>
      </c>
      <c r="D5" s="12"/>
    </row>
    <row r="7" spans="1:6" s="10" customFormat="1" ht="54.75" customHeight="1">
      <c r="A7" s="9" t="s">
        <v>0</v>
      </c>
      <c r="B7" s="9" t="s">
        <v>7</v>
      </c>
      <c r="C7" s="9" t="s">
        <v>8</v>
      </c>
      <c r="D7" s="57" t="s">
        <v>3</v>
      </c>
      <c r="E7" s="9" t="s">
        <v>4</v>
      </c>
      <c r="F7" s="9" t="s">
        <v>5</v>
      </c>
    </row>
    <row r="8" spans="1:6" s="6" customFormat="1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</row>
    <row r="9" spans="1:6" s="6" customFormat="1" ht="45">
      <c r="A9" s="7">
        <v>1</v>
      </c>
      <c r="B9" s="58" t="s">
        <v>61</v>
      </c>
      <c r="C9" s="59" t="s">
        <v>75</v>
      </c>
      <c r="D9" s="60">
        <v>46</v>
      </c>
      <c r="E9" s="61">
        <v>368.34344</v>
      </c>
      <c r="F9" s="7" t="s">
        <v>10</v>
      </c>
    </row>
    <row r="10" spans="1:6" s="6" customFormat="1" ht="30">
      <c r="A10" s="7">
        <v>2</v>
      </c>
      <c r="B10" s="58" t="s">
        <v>61</v>
      </c>
      <c r="C10" s="59" t="s">
        <v>71</v>
      </c>
      <c r="D10" s="60">
        <v>639</v>
      </c>
      <c r="E10" s="61">
        <f>839.975+1991.44845+204.195</f>
        <v>3035.6184500000004</v>
      </c>
      <c r="F10" s="7" t="s">
        <v>10</v>
      </c>
    </row>
    <row r="11" spans="1:6" s="6" customFormat="1" ht="60">
      <c r="A11" s="7">
        <v>3</v>
      </c>
      <c r="B11" s="58" t="s">
        <v>62</v>
      </c>
      <c r="C11" s="59" t="s">
        <v>76</v>
      </c>
      <c r="D11" s="60">
        <v>60</v>
      </c>
      <c r="E11" s="61">
        <v>446.22235</v>
      </c>
      <c r="F11" s="7" t="s">
        <v>10</v>
      </c>
    </row>
    <row r="12" spans="1:6" s="6" customFormat="1" ht="45">
      <c r="A12" s="7">
        <v>4</v>
      </c>
      <c r="B12" s="58" t="s">
        <v>62</v>
      </c>
      <c r="C12" s="59" t="s">
        <v>77</v>
      </c>
      <c r="D12" s="60">
        <v>30</v>
      </c>
      <c r="E12" s="61">
        <v>290.75427</v>
      </c>
      <c r="F12" s="7" t="s">
        <v>10</v>
      </c>
    </row>
    <row r="13" spans="1:6" s="6" customFormat="1" ht="15.75">
      <c r="A13" s="7">
        <v>5</v>
      </c>
      <c r="B13" s="58" t="s">
        <v>62</v>
      </c>
      <c r="C13" s="59" t="s">
        <v>78</v>
      </c>
      <c r="D13" s="60">
        <v>30</v>
      </c>
      <c r="E13" s="61">
        <v>147.17156</v>
      </c>
      <c r="F13" s="7" t="s">
        <v>10</v>
      </c>
    </row>
    <row r="14" spans="1:6" s="6" customFormat="1" ht="30">
      <c r="A14" s="7">
        <v>6</v>
      </c>
      <c r="B14" s="58" t="s">
        <v>62</v>
      </c>
      <c r="C14" s="59" t="s">
        <v>79</v>
      </c>
      <c r="D14" s="60">
        <v>33</v>
      </c>
      <c r="E14" s="61">
        <v>209.41574</v>
      </c>
      <c r="F14" s="7" t="s">
        <v>10</v>
      </c>
    </row>
    <row r="15" spans="1:6" s="6" customFormat="1" ht="31.5">
      <c r="A15" s="7">
        <v>7</v>
      </c>
      <c r="B15" s="58" t="s">
        <v>68</v>
      </c>
      <c r="C15" s="59" t="s">
        <v>72</v>
      </c>
      <c r="D15" s="60">
        <v>385</v>
      </c>
      <c r="E15" s="61">
        <v>1023.22137</v>
      </c>
      <c r="F15" s="7" t="s">
        <v>10</v>
      </c>
    </row>
    <row r="16" spans="1:6" s="6" customFormat="1" ht="31.5">
      <c r="A16" s="7">
        <v>8</v>
      </c>
      <c r="B16" s="58" t="s">
        <v>64</v>
      </c>
      <c r="C16" s="59" t="s">
        <v>73</v>
      </c>
      <c r="D16" s="60">
        <v>360</v>
      </c>
      <c r="E16" s="61">
        <v>1017.6179</v>
      </c>
      <c r="F16" s="7" t="s">
        <v>10</v>
      </c>
    </row>
    <row r="17" spans="1:6" s="6" customFormat="1" ht="45">
      <c r="A17" s="7">
        <v>9</v>
      </c>
      <c r="B17" s="58" t="s">
        <v>65</v>
      </c>
      <c r="C17" s="59" t="s">
        <v>80</v>
      </c>
      <c r="D17" s="60">
        <v>800</v>
      </c>
      <c r="E17" s="61">
        <v>6371.1021</v>
      </c>
      <c r="F17" s="7" t="s">
        <v>10</v>
      </c>
    </row>
    <row r="18" spans="1:6" s="6" customFormat="1" ht="31.5">
      <c r="A18" s="7">
        <v>10</v>
      </c>
      <c r="B18" s="58" t="s">
        <v>66</v>
      </c>
      <c r="C18" s="59" t="s">
        <v>81</v>
      </c>
      <c r="D18" s="60">
        <v>80</v>
      </c>
      <c r="E18" s="61">
        <v>251.05927</v>
      </c>
      <c r="F18" s="7" t="s">
        <v>10</v>
      </c>
    </row>
    <row r="19" spans="1:6" s="6" customFormat="1" ht="45">
      <c r="A19" s="7">
        <v>11</v>
      </c>
      <c r="B19" s="58" t="s">
        <v>63</v>
      </c>
      <c r="C19" s="59" t="s">
        <v>74</v>
      </c>
      <c r="D19" s="60">
        <v>290</v>
      </c>
      <c r="E19" s="61">
        <v>577.46991</v>
      </c>
      <c r="F19" s="7" t="s">
        <v>10</v>
      </c>
    </row>
    <row r="20" spans="1:6" s="6" customFormat="1" ht="30">
      <c r="A20" s="7">
        <v>12</v>
      </c>
      <c r="B20" s="58" t="s">
        <v>67</v>
      </c>
      <c r="C20" s="59" t="s">
        <v>82</v>
      </c>
      <c r="D20" s="60">
        <v>120</v>
      </c>
      <c r="E20" s="62">
        <f>D20+25.9307</f>
        <v>145.9307</v>
      </c>
      <c r="F20" s="7" t="s">
        <v>10</v>
      </c>
    </row>
    <row r="22" s="2" customFormat="1" ht="15.75"/>
    <row r="23" spans="1:5" ht="15.75">
      <c r="A23" s="13" t="s">
        <v>2</v>
      </c>
      <c r="B23" s="13"/>
      <c r="C23" s="13"/>
      <c r="D23" s="13"/>
      <c r="E23" s="13"/>
    </row>
    <row r="25" spans="1:6" ht="48" customHeight="1">
      <c r="A25" s="13" t="s">
        <v>9</v>
      </c>
      <c r="B25" s="13"/>
      <c r="C25" s="13"/>
      <c r="D25" s="13"/>
      <c r="E25" s="13"/>
      <c r="F25" s="13"/>
    </row>
  </sheetData>
  <sheetProtection/>
  <mergeCells count="5">
    <mergeCell ref="C5:D5"/>
    <mergeCell ref="A23:E23"/>
    <mergeCell ref="A25:F25"/>
    <mergeCell ref="A3:F3"/>
    <mergeCell ref="A4:F4"/>
  </mergeCells>
  <printOptions horizontalCentered="1"/>
  <pageMargins left="0.1968503937007874" right="0.1968503937007874" top="0.984251968503937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6"/>
  <sheetViews>
    <sheetView zoomScalePageLayoutView="0" workbookViewId="0" topLeftCell="A10">
      <selection activeCell="L10" sqref="L10:L21"/>
    </sheetView>
  </sheetViews>
  <sheetFormatPr defaultColWidth="9.00390625" defaultRowHeight="12.75"/>
  <cols>
    <col min="1" max="2" width="4.875" style="49" customWidth="1"/>
    <col min="3" max="3" width="60.625" style="24" customWidth="1"/>
    <col min="4" max="4" width="13.25390625" style="24" customWidth="1"/>
    <col min="5" max="5" width="7.875" style="24" customWidth="1"/>
    <col min="6" max="6" width="10.375" style="24" customWidth="1"/>
    <col min="7" max="7" width="12.875" style="24" hidden="1" customWidth="1"/>
    <col min="8" max="8" width="13.625" style="50" customWidth="1"/>
    <col min="9" max="9" width="13.375" style="42" hidden="1" customWidth="1"/>
    <col min="10" max="10" width="12.625" style="24" hidden="1" customWidth="1"/>
    <col min="11" max="11" width="14.125" style="24" hidden="1" customWidth="1"/>
    <col min="12" max="12" width="25.25390625" style="24" customWidth="1"/>
    <col min="13" max="13" width="16.875" style="51" hidden="1" customWidth="1"/>
    <col min="14" max="14" width="18.125" style="24" customWidth="1"/>
    <col min="15" max="16384" width="9.125" style="24" customWidth="1"/>
  </cols>
  <sheetData>
    <row r="1" spans="1:13" ht="16.5" customHeight="1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256" ht="16.5" customHeight="1">
      <c r="A2" s="22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ht="15.75" customHeight="1">
      <c r="A3" s="22" t="s">
        <v>11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ht="15.75" customHeight="1">
      <c r="A4" s="22" t="s">
        <v>18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13" ht="3" customHeight="1">
      <c r="A5" s="25"/>
      <c r="B5" s="26"/>
      <c r="C5" s="25"/>
      <c r="D5" s="25"/>
      <c r="E5" s="25"/>
      <c r="F5" s="25"/>
      <c r="G5" s="27"/>
      <c r="H5" s="28"/>
      <c r="I5" s="25"/>
      <c r="J5" s="25"/>
      <c r="K5" s="25"/>
      <c r="L5" s="25"/>
      <c r="M5" s="25"/>
    </row>
    <row r="6" spans="1:13" ht="17.25" customHeight="1">
      <c r="A6" s="29" t="s">
        <v>0</v>
      </c>
      <c r="B6" s="29" t="s">
        <v>19</v>
      </c>
      <c r="C6" s="29" t="s">
        <v>20</v>
      </c>
      <c r="D6" s="29" t="s">
        <v>21</v>
      </c>
      <c r="E6" s="29" t="s">
        <v>22</v>
      </c>
      <c r="F6" s="29" t="s">
        <v>23</v>
      </c>
      <c r="G6" s="30" t="s">
        <v>24</v>
      </c>
      <c r="H6" s="31"/>
      <c r="I6" s="32"/>
      <c r="J6" s="32"/>
      <c r="K6" s="32"/>
      <c r="L6" s="33" t="s">
        <v>25</v>
      </c>
      <c r="M6" s="34" t="s">
        <v>26</v>
      </c>
    </row>
    <row r="7" spans="1:13" ht="27" customHeight="1">
      <c r="A7" s="35"/>
      <c r="B7" s="35"/>
      <c r="C7" s="35"/>
      <c r="D7" s="35"/>
      <c r="E7" s="35"/>
      <c r="F7" s="35"/>
      <c r="G7" s="36" t="s">
        <v>27</v>
      </c>
      <c r="H7" s="37" t="s">
        <v>28</v>
      </c>
      <c r="I7" s="21"/>
      <c r="J7" s="34"/>
      <c r="K7" s="34"/>
      <c r="L7" s="38"/>
      <c r="M7" s="34"/>
    </row>
    <row r="8" spans="1:13" ht="12.75">
      <c r="A8" s="39">
        <v>1</v>
      </c>
      <c r="B8" s="39"/>
      <c r="C8" s="34">
        <v>2</v>
      </c>
      <c r="D8" s="34">
        <v>3</v>
      </c>
      <c r="E8" s="39">
        <v>4</v>
      </c>
      <c r="F8" s="39">
        <v>5</v>
      </c>
      <c r="G8" s="40">
        <v>6</v>
      </c>
      <c r="H8" s="40">
        <v>8</v>
      </c>
      <c r="I8" s="21"/>
      <c r="J8" s="34"/>
      <c r="K8" s="34"/>
      <c r="L8" s="34">
        <v>9</v>
      </c>
      <c r="M8" s="34">
        <v>10</v>
      </c>
    </row>
    <row r="9" spans="1:13" ht="12.75">
      <c r="A9" s="39"/>
      <c r="B9" s="39"/>
      <c r="C9" s="41" t="s">
        <v>29</v>
      </c>
      <c r="D9" s="34"/>
      <c r="E9" s="39"/>
      <c r="F9" s="39"/>
      <c r="G9" s="40"/>
      <c r="H9" s="36"/>
      <c r="I9" s="21"/>
      <c r="J9" s="34"/>
      <c r="K9" s="34"/>
      <c r="L9" s="34"/>
      <c r="M9" s="34"/>
    </row>
    <row r="10" spans="1:13" ht="27.75" customHeight="1">
      <c r="A10" s="19">
        <v>1</v>
      </c>
      <c r="B10" s="19">
        <v>615</v>
      </c>
      <c r="C10" s="18" t="s">
        <v>12</v>
      </c>
      <c r="D10" s="19" t="s">
        <v>13</v>
      </c>
      <c r="E10" s="19" t="s">
        <v>14</v>
      </c>
      <c r="F10" s="19">
        <v>46</v>
      </c>
      <c r="G10" s="20">
        <v>368.34</v>
      </c>
      <c r="H10" s="21">
        <v>368.34344</v>
      </c>
      <c r="I10" s="20">
        <v>154388.44</v>
      </c>
      <c r="J10" s="20">
        <v>213955</v>
      </c>
      <c r="K10" s="20">
        <f>J10+I10</f>
        <v>368343.44</v>
      </c>
      <c r="L10" s="19" t="s">
        <v>15</v>
      </c>
      <c r="M10" s="19" t="s">
        <v>30</v>
      </c>
    </row>
    <row r="11" spans="1:13" ht="27.75" customHeight="1">
      <c r="A11" s="19">
        <v>5</v>
      </c>
      <c r="B11" s="19">
        <v>622</v>
      </c>
      <c r="C11" s="18" t="s">
        <v>31</v>
      </c>
      <c r="D11" s="19" t="s">
        <v>32</v>
      </c>
      <c r="E11" s="19" t="s">
        <v>14</v>
      </c>
      <c r="F11" s="19">
        <v>60</v>
      </c>
      <c r="G11" s="20">
        <v>446.22</v>
      </c>
      <c r="H11" s="21">
        <v>446.22235</v>
      </c>
      <c r="I11" s="20">
        <v>0</v>
      </c>
      <c r="J11" s="20">
        <v>446222.35</v>
      </c>
      <c r="K11" s="20">
        <f>J11+I11</f>
        <v>446222.35</v>
      </c>
      <c r="L11" s="19" t="s">
        <v>33</v>
      </c>
      <c r="M11" s="19" t="s">
        <v>30</v>
      </c>
    </row>
    <row r="12" spans="1:13" ht="27.75" customHeight="1">
      <c r="A12" s="19">
        <v>6</v>
      </c>
      <c r="B12" s="19">
        <v>624</v>
      </c>
      <c r="C12" s="18" t="s">
        <v>34</v>
      </c>
      <c r="D12" s="19" t="s">
        <v>35</v>
      </c>
      <c r="E12" s="19" t="s">
        <v>14</v>
      </c>
      <c r="F12" s="19">
        <v>30</v>
      </c>
      <c r="G12" s="20">
        <v>290.75</v>
      </c>
      <c r="H12" s="21">
        <v>290.75427</v>
      </c>
      <c r="I12" s="20">
        <v>61548.89</v>
      </c>
      <c r="J12" s="20">
        <v>229205.38</v>
      </c>
      <c r="K12" s="20">
        <f>I12+J12</f>
        <v>290754.27</v>
      </c>
      <c r="L12" s="19" t="s">
        <v>36</v>
      </c>
      <c r="M12" s="19" t="s">
        <v>30</v>
      </c>
    </row>
    <row r="13" spans="1:13" ht="27.75" customHeight="1">
      <c r="A13" s="19">
        <v>8</v>
      </c>
      <c r="B13" s="19">
        <v>641</v>
      </c>
      <c r="C13" s="18" t="s">
        <v>37</v>
      </c>
      <c r="D13" s="19" t="s">
        <v>38</v>
      </c>
      <c r="E13" s="19" t="s">
        <v>14</v>
      </c>
      <c r="F13" s="19">
        <v>290</v>
      </c>
      <c r="G13" s="20">
        <v>365.26</v>
      </c>
      <c r="H13" s="21">
        <v>577.46991</v>
      </c>
      <c r="I13" s="20">
        <v>25000</v>
      </c>
      <c r="J13" s="20">
        <v>340264</v>
      </c>
      <c r="K13" s="20">
        <f>J13+I13</f>
        <v>365264</v>
      </c>
      <c r="L13" s="19" t="s">
        <v>39</v>
      </c>
      <c r="M13" s="19" t="s">
        <v>30</v>
      </c>
    </row>
    <row r="14" spans="1:13" ht="27.75" customHeight="1">
      <c r="A14" s="19">
        <v>9</v>
      </c>
      <c r="B14" s="19">
        <v>607</v>
      </c>
      <c r="C14" s="18" t="s">
        <v>40</v>
      </c>
      <c r="D14" s="19" t="s">
        <v>41</v>
      </c>
      <c r="E14" s="19" t="s">
        <v>14</v>
      </c>
      <c r="F14" s="19">
        <v>30</v>
      </c>
      <c r="G14" s="20">
        <v>147.17</v>
      </c>
      <c r="H14" s="21">
        <v>147.17156</v>
      </c>
      <c r="I14" s="20"/>
      <c r="J14" s="20">
        <v>0</v>
      </c>
      <c r="K14" s="20"/>
      <c r="L14" s="19" t="s">
        <v>33</v>
      </c>
      <c r="M14" s="19" t="s">
        <v>30</v>
      </c>
    </row>
    <row r="15" spans="1:13" ht="27.75" customHeight="1">
      <c r="A15" s="19">
        <v>10</v>
      </c>
      <c r="B15" s="19">
        <v>612</v>
      </c>
      <c r="C15" s="18" t="s">
        <v>42</v>
      </c>
      <c r="D15" s="19" t="s">
        <v>35</v>
      </c>
      <c r="E15" s="19" t="s">
        <v>14</v>
      </c>
      <c r="F15" s="19">
        <v>33</v>
      </c>
      <c r="G15" s="20">
        <v>209.42</v>
      </c>
      <c r="H15" s="21">
        <v>209.41574</v>
      </c>
      <c r="I15" s="20"/>
      <c r="J15" s="20">
        <v>0</v>
      </c>
      <c r="K15" s="20"/>
      <c r="L15" s="19" t="s">
        <v>43</v>
      </c>
      <c r="M15" s="19" t="s">
        <v>30</v>
      </c>
    </row>
    <row r="16" spans="1:13" ht="27.75" customHeight="1">
      <c r="A16" s="19">
        <v>12</v>
      </c>
      <c r="B16" s="19">
        <v>744</v>
      </c>
      <c r="C16" s="18" t="s">
        <v>44</v>
      </c>
      <c r="D16" s="19" t="s">
        <v>45</v>
      </c>
      <c r="E16" s="19" t="s">
        <v>14</v>
      </c>
      <c r="F16" s="19">
        <v>385</v>
      </c>
      <c r="G16" s="20">
        <v>1793.42</v>
      </c>
      <c r="H16" s="21">
        <v>1023.22137</v>
      </c>
      <c r="I16" s="20">
        <v>1163423</v>
      </c>
      <c r="J16" s="20">
        <v>407938</v>
      </c>
      <c r="K16" s="20">
        <f>J16+I16</f>
        <v>1571361</v>
      </c>
      <c r="L16" s="19" t="s">
        <v>46</v>
      </c>
      <c r="M16" s="19" t="s">
        <v>30</v>
      </c>
    </row>
    <row r="17" spans="1:13" ht="27.75" customHeight="1">
      <c r="A17" s="19">
        <v>13</v>
      </c>
      <c r="B17" s="19">
        <v>631</v>
      </c>
      <c r="C17" s="18" t="s">
        <v>47</v>
      </c>
      <c r="D17" s="19" t="s">
        <v>45</v>
      </c>
      <c r="E17" s="19" t="s">
        <v>14</v>
      </c>
      <c r="F17" s="19">
        <v>360</v>
      </c>
      <c r="G17" s="20">
        <v>1991.92</v>
      </c>
      <c r="H17" s="21">
        <v>1017.6179</v>
      </c>
      <c r="I17" s="20">
        <v>545000</v>
      </c>
      <c r="J17" s="20">
        <f>273428.42/1.18</f>
        <v>231719</v>
      </c>
      <c r="K17" s="20">
        <f>J17+I17</f>
        <v>776719</v>
      </c>
      <c r="L17" s="19" t="s">
        <v>48</v>
      </c>
      <c r="M17" s="19" t="s">
        <v>30</v>
      </c>
    </row>
    <row r="18" spans="1:13" ht="27.75" customHeight="1">
      <c r="A18" s="19">
        <v>14</v>
      </c>
      <c r="B18" s="19">
        <v>734</v>
      </c>
      <c r="C18" s="18" t="s">
        <v>49</v>
      </c>
      <c r="D18" s="19" t="s">
        <v>13</v>
      </c>
      <c r="E18" s="19" t="s">
        <v>14</v>
      </c>
      <c r="F18" s="19">
        <v>639</v>
      </c>
      <c r="G18" s="20">
        <v>972.63</v>
      </c>
      <c r="H18" s="21">
        <f>839.975+1991.44845+204.195</f>
        <v>3035.6184500000004</v>
      </c>
      <c r="I18" s="20">
        <v>0</v>
      </c>
      <c r="J18" s="20">
        <v>972626.27</v>
      </c>
      <c r="K18" s="20">
        <f>J18+I18</f>
        <v>972626.27</v>
      </c>
      <c r="L18" s="19" t="s">
        <v>50</v>
      </c>
      <c r="M18" s="19" t="s">
        <v>30</v>
      </c>
    </row>
    <row r="19" spans="1:13" ht="27.75" customHeight="1">
      <c r="A19" s="19">
        <v>15</v>
      </c>
      <c r="B19" s="19">
        <v>753</v>
      </c>
      <c r="C19" s="18" t="s">
        <v>51</v>
      </c>
      <c r="D19" s="19" t="s">
        <v>52</v>
      </c>
      <c r="E19" s="19" t="s">
        <v>14</v>
      </c>
      <c r="F19" s="19">
        <v>800</v>
      </c>
      <c r="G19" s="20">
        <v>5814.22</v>
      </c>
      <c r="H19" s="21">
        <v>6371.1021</v>
      </c>
      <c r="I19" s="20">
        <f>6408000/1.18</f>
        <v>5430508.474576271</v>
      </c>
      <c r="J19" s="20">
        <f>1127454.28/1.18</f>
        <v>955469.7288135594</v>
      </c>
      <c r="K19" s="20">
        <f>J19+I19</f>
        <v>6385978.203389831</v>
      </c>
      <c r="L19" s="19" t="s">
        <v>53</v>
      </c>
      <c r="M19" s="19" t="s">
        <v>30</v>
      </c>
    </row>
    <row r="20" spans="1:13" ht="42.75" customHeight="1">
      <c r="A20" s="19">
        <v>16</v>
      </c>
      <c r="B20" s="19">
        <v>754</v>
      </c>
      <c r="C20" s="18" t="s">
        <v>54</v>
      </c>
      <c r="D20" s="19" t="s">
        <v>45</v>
      </c>
      <c r="E20" s="19" t="s">
        <v>14</v>
      </c>
      <c r="F20" s="19">
        <v>80</v>
      </c>
      <c r="G20" s="20">
        <v>489.26</v>
      </c>
      <c r="H20" s="21">
        <v>251.05927</v>
      </c>
      <c r="I20" s="20">
        <v>254662</v>
      </c>
      <c r="J20" s="20">
        <v>100088</v>
      </c>
      <c r="K20" s="20">
        <f>J20+I20</f>
        <v>354750</v>
      </c>
      <c r="L20" s="19" t="s">
        <v>55</v>
      </c>
      <c r="M20" s="19" t="s">
        <v>30</v>
      </c>
    </row>
    <row r="21" spans="1:13" ht="27.75" customHeight="1">
      <c r="A21" s="19">
        <v>1</v>
      </c>
      <c r="B21" s="19"/>
      <c r="C21" s="18" t="s">
        <v>56</v>
      </c>
      <c r="D21" s="19" t="s">
        <v>41</v>
      </c>
      <c r="E21" s="19" t="s">
        <v>14</v>
      </c>
      <c r="F21" s="19">
        <v>120</v>
      </c>
      <c r="G21" s="20">
        <v>374.01</v>
      </c>
      <c r="H21" s="20">
        <f>G21+25.9307</f>
        <v>399.9407</v>
      </c>
      <c r="I21" s="20"/>
      <c r="J21" s="20"/>
      <c r="K21" s="20"/>
      <c r="L21" s="19" t="s">
        <v>57</v>
      </c>
      <c r="M21" s="19" t="s">
        <v>30</v>
      </c>
    </row>
    <row r="22" spans="1:13" ht="15.75" customHeight="1">
      <c r="A22" s="44"/>
      <c r="B22" s="44"/>
      <c r="C22" s="47" t="s">
        <v>58</v>
      </c>
      <c r="D22" s="45"/>
      <c r="E22" s="45"/>
      <c r="F22" s="32"/>
      <c r="G22" s="43"/>
      <c r="H22" s="43"/>
      <c r="I22" s="43"/>
      <c r="J22" s="43"/>
      <c r="K22" s="43"/>
      <c r="L22" s="46"/>
      <c r="M22" s="48"/>
    </row>
    <row r="25" ht="12.75">
      <c r="G25" s="42"/>
    </row>
    <row r="26" spans="1:8" ht="15.75">
      <c r="A26" s="52"/>
      <c r="B26" s="52"/>
      <c r="C26" s="52"/>
      <c r="G26" s="42"/>
      <c r="H26" s="53"/>
    </row>
    <row r="27" ht="12.75">
      <c r="G27" s="42"/>
    </row>
    <row r="28" ht="12.75">
      <c r="G28" s="42"/>
    </row>
    <row r="29" ht="12.75">
      <c r="G29" s="42"/>
    </row>
    <row r="30" ht="12.75">
      <c r="G30" s="42"/>
    </row>
    <row r="31" ht="12.75">
      <c r="G31" s="42"/>
    </row>
    <row r="32" spans="1:13" s="42" customFormat="1" ht="15.75">
      <c r="A32" s="52"/>
      <c r="B32" s="52"/>
      <c r="C32" s="52"/>
      <c r="D32" s="54"/>
      <c r="E32" s="24"/>
      <c r="F32" s="24"/>
      <c r="H32" s="50"/>
      <c r="J32" s="24"/>
      <c r="K32" s="24"/>
      <c r="L32" s="24"/>
      <c r="M32" s="51"/>
    </row>
    <row r="35" spans="1:4" ht="12.75">
      <c r="A35" s="55" t="s">
        <v>59</v>
      </c>
      <c r="B35" s="55"/>
      <c r="C35" s="55"/>
      <c r="D35" s="55"/>
    </row>
    <row r="36" spans="1:4" ht="12.75">
      <c r="A36" s="55" t="s">
        <v>60</v>
      </c>
      <c r="B36" s="55"/>
      <c r="C36" s="55"/>
      <c r="D36" s="56"/>
    </row>
  </sheetData>
  <sheetProtection/>
  <mergeCells count="75">
    <mergeCell ref="F6:F7"/>
    <mergeCell ref="G6:H6"/>
    <mergeCell ref="L6:L7"/>
    <mergeCell ref="GW4:HH4"/>
    <mergeCell ref="HI4:HT4"/>
    <mergeCell ref="HU4:IF4"/>
    <mergeCell ref="IG4:IR4"/>
    <mergeCell ref="IS4:IV4"/>
    <mergeCell ref="A6:A7"/>
    <mergeCell ref="B6:B7"/>
    <mergeCell ref="C6:C7"/>
    <mergeCell ref="D6:D7"/>
    <mergeCell ref="E6:E7"/>
    <mergeCell ref="EC4:EN4"/>
    <mergeCell ref="EO4:EZ4"/>
    <mergeCell ref="FA4:FL4"/>
    <mergeCell ref="FM4:FX4"/>
    <mergeCell ref="FY4:GJ4"/>
    <mergeCell ref="GK4:GV4"/>
    <mergeCell ref="BI4:BT4"/>
    <mergeCell ref="BU4:CF4"/>
    <mergeCell ref="CG4:CR4"/>
    <mergeCell ref="CS4:DD4"/>
    <mergeCell ref="DE4:DP4"/>
    <mergeCell ref="DQ4:EB4"/>
    <mergeCell ref="GW3:HH3"/>
    <mergeCell ref="HI3:HT3"/>
    <mergeCell ref="HU3:IF3"/>
    <mergeCell ref="IG3:IR3"/>
    <mergeCell ref="IS3:IV3"/>
    <mergeCell ref="A4:L4"/>
    <mergeCell ref="M4:X4"/>
    <mergeCell ref="Y4:AJ4"/>
    <mergeCell ref="AK4:AV4"/>
    <mergeCell ref="AW4:BH4"/>
    <mergeCell ref="EC3:EN3"/>
    <mergeCell ref="EO3:EZ3"/>
    <mergeCell ref="FA3:FL3"/>
    <mergeCell ref="FM3:FX3"/>
    <mergeCell ref="FY3:GJ3"/>
    <mergeCell ref="GK3:GV3"/>
    <mergeCell ref="BI3:BT3"/>
    <mergeCell ref="BU3:CF3"/>
    <mergeCell ref="CG3:CR3"/>
    <mergeCell ref="CS3:DD3"/>
    <mergeCell ref="DE3:DP3"/>
    <mergeCell ref="DQ3:EB3"/>
    <mergeCell ref="GW2:HH2"/>
    <mergeCell ref="HI2:HT2"/>
    <mergeCell ref="HU2:IF2"/>
    <mergeCell ref="IG2:IR2"/>
    <mergeCell ref="IS2:IV2"/>
    <mergeCell ref="A3:L3"/>
    <mergeCell ref="M3:X3"/>
    <mergeCell ref="Y3:AJ3"/>
    <mergeCell ref="AK3:AV3"/>
    <mergeCell ref="AW3:BH3"/>
    <mergeCell ref="EC2:EN2"/>
    <mergeCell ref="EO2:EZ2"/>
    <mergeCell ref="FA2:FL2"/>
    <mergeCell ref="FM2:FX2"/>
    <mergeCell ref="FY2:GJ2"/>
    <mergeCell ref="GK2:GV2"/>
    <mergeCell ref="BI2:BT2"/>
    <mergeCell ref="BU2:CF2"/>
    <mergeCell ref="CG2:CR2"/>
    <mergeCell ref="CS2:DD2"/>
    <mergeCell ref="DE2:DP2"/>
    <mergeCell ref="DQ2:EB2"/>
    <mergeCell ref="A1:L1"/>
    <mergeCell ref="A2:L2"/>
    <mergeCell ref="M2:X2"/>
    <mergeCell ref="Y2:AJ2"/>
    <mergeCell ref="AK2:AV2"/>
    <mergeCell ref="AW2:BH2"/>
  </mergeCells>
  <printOptions horizontalCentered="1"/>
  <pageMargins left="0.1968503937007874" right="0.1968503937007874" top="0.7480314960629921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ЕленаЮрьевна</cp:lastModifiedBy>
  <cp:lastPrinted>2013-03-12T04:53:49Z</cp:lastPrinted>
  <dcterms:created xsi:type="dcterms:W3CDTF">2010-05-25T03:00:19Z</dcterms:created>
  <dcterms:modified xsi:type="dcterms:W3CDTF">2013-03-12T07:13:57Z</dcterms:modified>
  <cp:category/>
  <cp:version/>
  <cp:contentType/>
  <cp:contentStatus/>
</cp:coreProperties>
</file>