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<sst xmlns="http://schemas.openxmlformats.org/spreadsheetml/2006/main" count="144" uniqueCount="113">
  <si>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</si>
  <si>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</si>
  <si>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</si>
  <si>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</si>
  <si>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</si>
  <si>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</si>
  <si>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</si>
  <si>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</si>
  <si>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</si>
  <si>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</si>
  <si>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</si>
  <si>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</si>
  <si>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</si>
  <si>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</si>
  <si>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</si>
  <si>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</si>
  <si>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</si>
  <si>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</si>
  <si>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</si>
  <si>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</si>
  <si>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</si>
  <si>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</si>
  <si>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</si>
  <si>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</si>
  <si>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</si>
  <si>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</si>
  <si>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</si>
  <si>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</si>
  <si>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</si>
  <si>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</si>
  <si>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</si>
  <si>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</si>
  <si>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</si>
  <si>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</si>
  <si>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</si>
  <si>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</si>
  <si>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</si>
  <si>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</si>
  <si>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</si>
  <si>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</si>
  <si>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</si>
  <si>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</si>
  <si>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</si>
  <si>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</si>
  <si>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</si>
  <si>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</si>
  <si>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</si>
  <si>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</si>
  <si>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</si>
  <si>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</si>
  <si>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</si>
  <si>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</si>
  <si>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</si>
  <si>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</si>
  <si>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</si>
  <si>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</si>
  <si>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</si>
  <si>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</si>
  <si>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</si>
  <si>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</si>
  <si>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</si>
  <si>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</si>
  <si>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</si>
  <si>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</si>
  <si>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</si>
  <si>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</si>
  <si>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</si>
  <si>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</si>
  <si>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</si>
  <si>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</si>
  <si>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</si>
  <si>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</si>
  <si>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</si>
  <si>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</si>
  <si>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</si>
  <si>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</si>
  <si>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</si>
  <si>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</si>
  <si>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</si>
  <si>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</si>
  <si>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</si>
  <si>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</si>
  <si>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</si>
  <si>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</si>
  <si>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</si>
  <si>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</si>
  <si>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</si>
  <si>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</si>
  <si>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</si>
  <si>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</si>
  <si>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</si>
  <si>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</si>
  <si>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</si>
  <si>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</si>
  <si>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</si>
  <si>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</si>
  <si>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</si>
  <si>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</si>
  <si>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</si>
  <si>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</si>
  <si>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</si>
  <si>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</si>
  <si>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</si>
  <si>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</si>
  <si>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</si>
  <si>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</si>
  <si>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</si>
  <si>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</si>
  <si>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</si>
  <si>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Муниципальное унитарное предприятие "жилищно-коммунальный сервис"                                   г. Сосновоборска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</si>
  <si>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года</t>
  </si>
  <si>
    <t>3.10.5.</t>
  </si>
  <si>
    <t>мероприятия по программе энергосбережения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</si>
</sst>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0" borderId="10" xfId="54" applyFont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9.125" style="11" customWidth="1"/>
    <col min="2" max="2" width="47.375" style="12" customWidth="1"/>
    <col min="3" max="4" width="13.50390625" style="11" customWidth="1"/>
    <col min="5" max="5" width="13.875" style="1" customWidth="1"/>
    <col min="6" max="6" width="25.50390625" style="1" customWidth="1"/>
    <col min="7" max="16384" width="9.125" style="1" customWidth="1"/>
  </cols>
  <sheetData>
    <row r="1" ht="15">
      <c r="F1" s="17" t="s">
        <v>54</v>
      </c>
    </row>
    <row r="2" ht="15.75" thickBot="1">
      <c r="F2" s="18"/>
    </row>
    <row r="3" spans="1:6" ht="30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19"/>
      <c r="B4" s="34" t="s">
        <v>109</v>
      </c>
      <c r="C4" s="34"/>
      <c r="D4" s="34"/>
      <c r="E4" s="34"/>
      <c r="F4" s="19"/>
    </row>
    <row r="5" spans="1:6" ht="23.25" customHeight="1">
      <c r="A5" s="19"/>
      <c r="B5" s="35" t="s">
        <v>50</v>
      </c>
      <c r="C5" s="35"/>
      <c r="D5" s="35"/>
      <c r="E5" s="35"/>
      <c r="F5" s="19"/>
    </row>
    <row r="6" spans="1:6" ht="12" customHeight="1">
      <c r="A6" s="4"/>
      <c r="B6" s="4"/>
      <c r="C6" s="4"/>
      <c r="D6" s="4"/>
      <c r="E6" s="15"/>
      <c r="F6" s="15"/>
    </row>
    <row r="7" spans="1:6" ht="30.75">
      <c r="A7" s="3" t="s">
        <v>0</v>
      </c>
      <c r="B7" s="3" t="s">
        <v>1</v>
      </c>
      <c r="C7" s="3" t="s">
        <v>2</v>
      </c>
      <c r="D7" s="31" t="s">
        <v>51</v>
      </c>
      <c r="E7" s="32"/>
      <c r="F7" s="9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9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">
      <c r="A10" s="5" t="s">
        <v>76</v>
      </c>
      <c r="B10" s="2" t="s">
        <v>35</v>
      </c>
      <c r="C10" s="3" t="s">
        <v>3</v>
      </c>
      <c r="D10" s="45"/>
      <c r="E10" s="46"/>
      <c r="F10" s="10"/>
    </row>
    <row r="11" spans="1:6" s="6" customFormat="1" ht="15">
      <c r="A11" s="5" t="s">
        <v>77</v>
      </c>
      <c r="B11" s="2" t="s">
        <v>39</v>
      </c>
      <c r="C11" s="3" t="s">
        <v>4</v>
      </c>
      <c r="D11" s="22">
        <f>54163.342+7356.529</f>
        <v>61519.871</v>
      </c>
      <c r="E11" s="23">
        <f>47877.984+9338.744</f>
        <v>57216.727999999996</v>
      </c>
      <c r="F11" s="10"/>
    </row>
    <row r="12" spans="1:6" s="6" customFormat="1" ht="46.5">
      <c r="A12" s="5" t="s">
        <v>78</v>
      </c>
      <c r="B12" s="2" t="s">
        <v>5</v>
      </c>
      <c r="C12" s="3" t="s">
        <v>4</v>
      </c>
      <c r="D12" s="22">
        <f>D13+D16+D21+D22++D24+D25+D26+D27+D30+D33+D39</f>
        <v>58675.258</v>
      </c>
      <c r="E12" s="22">
        <f>E13+E16+E21+E22++E24+E25+E26+E27+E30+E33+E39</f>
        <v>57295.993</v>
      </c>
      <c r="F12" s="49">
        <f>E12-57295.99</f>
        <v>0.0030000000042491592</v>
      </c>
    </row>
    <row r="13" spans="1:6" s="6" customFormat="1" ht="30.75">
      <c r="A13" s="5" t="s">
        <v>79</v>
      </c>
      <c r="B13" s="2" t="s">
        <v>55</v>
      </c>
      <c r="C13" s="3" t="s">
        <v>4</v>
      </c>
      <c r="D13" s="24"/>
      <c r="E13" s="23"/>
      <c r="F13" s="10"/>
    </row>
    <row r="14" spans="1:6" s="6" customFormat="1" ht="15">
      <c r="A14" s="5"/>
      <c r="B14" s="2" t="s">
        <v>56</v>
      </c>
      <c r="C14" s="3" t="s">
        <v>36</v>
      </c>
      <c r="D14" s="24"/>
      <c r="E14" s="23"/>
      <c r="F14" s="10"/>
    </row>
    <row r="15" spans="1:6" s="6" customFormat="1" ht="15">
      <c r="A15" s="5"/>
      <c r="B15" s="2" t="s">
        <v>57</v>
      </c>
      <c r="C15" s="3" t="s">
        <v>37</v>
      </c>
      <c r="D15" s="24"/>
      <c r="E15" s="23"/>
      <c r="F15" s="10"/>
    </row>
    <row r="16" spans="1:6" s="6" customFormat="1" ht="62.25">
      <c r="A16" s="5" t="s">
        <v>80</v>
      </c>
      <c r="B16" s="2" t="s">
        <v>102</v>
      </c>
      <c r="C16" s="3" t="s">
        <v>4</v>
      </c>
      <c r="D16" s="22">
        <v>10221.82</v>
      </c>
      <c r="E16" s="23">
        <v>8943.428</v>
      </c>
      <c r="F16" s="10"/>
    </row>
    <row r="17" spans="1:6" s="6" customFormat="1" ht="15">
      <c r="A17" s="5" t="s">
        <v>81</v>
      </c>
      <c r="B17" s="2" t="s">
        <v>58</v>
      </c>
      <c r="C17" s="3" t="s">
        <v>4</v>
      </c>
      <c r="D17" s="22"/>
      <c r="E17" s="23"/>
      <c r="F17" s="10"/>
    </row>
    <row r="18" spans="1:6" s="6" customFormat="1" ht="15">
      <c r="A18" s="5" t="s">
        <v>82</v>
      </c>
      <c r="B18" s="2" t="s">
        <v>59</v>
      </c>
      <c r="C18" s="3" t="s">
        <v>60</v>
      </c>
      <c r="D18" s="22"/>
      <c r="E18" s="23"/>
      <c r="F18" s="10"/>
    </row>
    <row r="19" spans="1:6" s="6" customFormat="1" ht="15">
      <c r="A19" s="5" t="s">
        <v>83</v>
      </c>
      <c r="B19" s="2" t="s">
        <v>61</v>
      </c>
      <c r="C19" s="3" t="s">
        <v>6</v>
      </c>
      <c r="D19" s="22"/>
      <c r="E19" s="23"/>
      <c r="F19" s="10"/>
    </row>
    <row r="20" spans="1:6" s="6" customFormat="1" ht="15">
      <c r="A20" s="5" t="s">
        <v>84</v>
      </c>
      <c r="B20" s="2" t="s">
        <v>62</v>
      </c>
      <c r="C20" s="3" t="s">
        <v>7</v>
      </c>
      <c r="D20" s="22"/>
      <c r="E20" s="23"/>
      <c r="F20" s="10"/>
    </row>
    <row r="21" spans="1:6" s="6" customFormat="1" ht="30.75">
      <c r="A21" s="5" t="s">
        <v>85</v>
      </c>
      <c r="B21" s="2" t="s">
        <v>63</v>
      </c>
      <c r="C21" s="3" t="s">
        <v>4</v>
      </c>
      <c r="D21" s="22"/>
      <c r="E21" s="23"/>
      <c r="F21" s="10"/>
    </row>
    <row r="22" spans="1:6" s="6" customFormat="1" ht="30.75">
      <c r="A22" s="5" t="s">
        <v>86</v>
      </c>
      <c r="B22" s="2" t="s">
        <v>8</v>
      </c>
      <c r="C22" s="3" t="s">
        <v>4</v>
      </c>
      <c r="D22" s="22"/>
      <c r="E22" s="23"/>
      <c r="F22" s="10"/>
    </row>
    <row r="23" spans="1:6" s="6" customFormat="1" ht="30.75">
      <c r="A23" s="5" t="s">
        <v>9</v>
      </c>
      <c r="B23" s="2" t="s">
        <v>64</v>
      </c>
      <c r="C23" s="3" t="s">
        <v>10</v>
      </c>
      <c r="D23" s="22"/>
      <c r="E23" s="23"/>
      <c r="F23" s="10"/>
    </row>
    <row r="24" spans="1:6" s="6" customFormat="1" ht="30.75">
      <c r="A24" s="5" t="s">
        <v>87</v>
      </c>
      <c r="B24" s="2" t="s">
        <v>11</v>
      </c>
      <c r="C24" s="3" t="s">
        <v>4</v>
      </c>
      <c r="D24" s="22"/>
      <c r="E24" s="23"/>
      <c r="F24" s="10"/>
    </row>
    <row r="25" spans="1:6" s="6" customFormat="1" ht="30.75">
      <c r="A25" s="5" t="s">
        <v>88</v>
      </c>
      <c r="B25" s="2" t="s">
        <v>12</v>
      </c>
      <c r="C25" s="3" t="s">
        <v>4</v>
      </c>
      <c r="D25" s="22">
        <f>2061.794+313.398</f>
        <v>2375.192</v>
      </c>
      <c r="E25" s="23">
        <f>2021.776+187.882</f>
        <v>2209.658</v>
      </c>
      <c r="F25" s="10"/>
    </row>
    <row r="26" spans="1:6" s="6" customFormat="1" ht="30.75">
      <c r="A26" s="5" t="s">
        <v>89</v>
      </c>
      <c r="B26" s="2" t="s">
        <v>13</v>
      </c>
      <c r="C26" s="3" t="s">
        <v>4</v>
      </c>
      <c r="D26" s="22"/>
      <c r="E26" s="23"/>
      <c r="F26" s="10"/>
    </row>
    <row r="27" spans="1:6" s="6" customFormat="1" ht="30.75">
      <c r="A27" s="5" t="s">
        <v>90</v>
      </c>
      <c r="B27" s="2" t="s">
        <v>65</v>
      </c>
      <c r="C27" s="3" t="s">
        <v>4</v>
      </c>
      <c r="D27" s="22">
        <f>6775.714+56.435</f>
        <v>6832.149</v>
      </c>
      <c r="E27" s="23">
        <f>5468.905+35.446+12.79</f>
        <v>5517.141</v>
      </c>
      <c r="F27" s="10"/>
    </row>
    <row r="28" spans="1:6" s="6" customFormat="1" ht="15">
      <c r="A28" s="5" t="s">
        <v>14</v>
      </c>
      <c r="B28" s="2" t="s">
        <v>15</v>
      </c>
      <c r="C28" s="3" t="s">
        <v>4</v>
      </c>
      <c r="D28" s="22">
        <f>2022.444+41.104</f>
        <v>2063.548</v>
      </c>
      <c r="E28" s="23">
        <f>1400.457+25.919</f>
        <v>1426.3760000000002</v>
      </c>
      <c r="F28" s="10"/>
    </row>
    <row r="29" spans="1:6" s="6" customFormat="1" ht="30.75">
      <c r="A29" s="5" t="s">
        <v>16</v>
      </c>
      <c r="B29" s="2" t="s">
        <v>66</v>
      </c>
      <c r="C29" s="3" t="s">
        <v>4</v>
      </c>
      <c r="D29" s="22">
        <f>691.675+14.057</f>
        <v>705.732</v>
      </c>
      <c r="E29" s="23">
        <f>419.531+7.826</f>
        <v>427.357</v>
      </c>
      <c r="F29" s="10"/>
    </row>
    <row r="30" spans="1:6" s="6" customFormat="1" ht="30.75">
      <c r="A30" s="5" t="s">
        <v>91</v>
      </c>
      <c r="B30" s="2" t="s">
        <v>67</v>
      </c>
      <c r="C30" s="3" t="s">
        <v>4</v>
      </c>
      <c r="D30" s="22">
        <f>3194.984+772.109</f>
        <v>3967.093</v>
      </c>
      <c r="E30" s="23">
        <f>4514.977+1150.188</f>
        <v>5665.165</v>
      </c>
      <c r="F30" s="10"/>
    </row>
    <row r="31" spans="1:6" s="6" customFormat="1" ht="15">
      <c r="A31" s="5" t="s">
        <v>17</v>
      </c>
      <c r="B31" s="2" t="s">
        <v>18</v>
      </c>
      <c r="C31" s="3" t="s">
        <v>4</v>
      </c>
      <c r="D31" s="22">
        <f>1497.816+362.739</f>
        <v>1860.555</v>
      </c>
      <c r="E31" s="27">
        <f>2277.52+580.197</f>
        <v>2857.717</v>
      </c>
      <c r="F31" s="10"/>
    </row>
    <row r="32" spans="1:6" s="6" customFormat="1" ht="15">
      <c r="A32" s="5" t="s">
        <v>19</v>
      </c>
      <c r="B32" s="2" t="s">
        <v>20</v>
      </c>
      <c r="C32" s="3" t="s">
        <v>4</v>
      </c>
      <c r="D32" s="22">
        <f>452.34+109.547</f>
        <v>561.887</v>
      </c>
      <c r="E32" s="27">
        <f>778.912+198.427</f>
        <v>977.339</v>
      </c>
      <c r="F32" s="10"/>
    </row>
    <row r="33" spans="1:6" s="6" customFormat="1" ht="30.75">
      <c r="A33" s="5" t="s">
        <v>92</v>
      </c>
      <c r="B33" s="2" t="s">
        <v>21</v>
      </c>
      <c r="C33" s="3" t="s">
        <v>4</v>
      </c>
      <c r="D33" s="22">
        <f>D34+D35+D36+D37+D38</f>
        <v>4451.585</v>
      </c>
      <c r="E33" s="22">
        <f>E34+E35+E36+E37+E38</f>
        <v>4326.865</v>
      </c>
      <c r="F33" s="10"/>
    </row>
    <row r="34" spans="1:6" s="6" customFormat="1" ht="15">
      <c r="A34" s="5" t="s">
        <v>22</v>
      </c>
      <c r="B34" s="2" t="s">
        <v>23</v>
      </c>
      <c r="C34" s="3" t="s">
        <v>4</v>
      </c>
      <c r="D34" s="22">
        <f>3712.453+239.132</f>
        <v>3951.585</v>
      </c>
      <c r="E34" s="23">
        <f>3638.394+188.471</f>
        <v>3826.865</v>
      </c>
      <c r="F34" s="10"/>
    </row>
    <row r="35" spans="1:6" s="6" customFormat="1" ht="15">
      <c r="A35" s="5" t="s">
        <v>24</v>
      </c>
      <c r="B35" s="2" t="s">
        <v>25</v>
      </c>
      <c r="C35" s="3" t="s">
        <v>4</v>
      </c>
      <c r="D35" s="22"/>
      <c r="E35" s="23"/>
      <c r="F35" s="10"/>
    </row>
    <row r="36" spans="1:6" s="6" customFormat="1" ht="15">
      <c r="A36" s="5" t="s">
        <v>26</v>
      </c>
      <c r="B36" s="2" t="s">
        <v>27</v>
      </c>
      <c r="C36" s="3" t="s">
        <v>4</v>
      </c>
      <c r="D36" s="22"/>
      <c r="E36" s="23"/>
      <c r="F36" s="10"/>
    </row>
    <row r="37" spans="1:6" s="6" customFormat="1" ht="30.75">
      <c r="A37" s="5" t="s">
        <v>28</v>
      </c>
      <c r="B37" s="2" t="s">
        <v>29</v>
      </c>
      <c r="C37" s="3" t="s">
        <v>4</v>
      </c>
      <c r="D37" s="22"/>
      <c r="E37" s="23"/>
      <c r="F37" s="10"/>
    </row>
    <row r="38" spans="1:6" s="6" customFormat="1" ht="15">
      <c r="A38" s="5" t="s">
        <v>111</v>
      </c>
      <c r="B38" s="48" t="s">
        <v>112</v>
      </c>
      <c r="C38" s="3" t="s">
        <v>4</v>
      </c>
      <c r="D38" s="22">
        <f>250+250</f>
        <v>500</v>
      </c>
      <c r="E38" s="22">
        <f>250+250</f>
        <v>500</v>
      </c>
      <c r="F38" s="10"/>
    </row>
    <row r="39" spans="1:6" s="6" customFormat="1" ht="62.25">
      <c r="A39" s="5" t="s">
        <v>93</v>
      </c>
      <c r="B39" s="2" t="s">
        <v>30</v>
      </c>
      <c r="C39" s="3" t="s">
        <v>4</v>
      </c>
      <c r="D39" s="22">
        <f>25149.026+5678.393</f>
        <v>30827.419</v>
      </c>
      <c r="E39" s="23">
        <f>24955.342+5678.394</f>
        <v>30633.736</v>
      </c>
      <c r="F39" s="10"/>
    </row>
    <row r="40" spans="1:6" s="6" customFormat="1" ht="30.75">
      <c r="A40" s="5" t="s">
        <v>94</v>
      </c>
      <c r="B40" s="2" t="s">
        <v>31</v>
      </c>
      <c r="C40" s="3" t="s">
        <v>4</v>
      </c>
      <c r="D40" s="22">
        <f>D11-D12</f>
        <v>2844.6129999999976</v>
      </c>
      <c r="E40" s="22">
        <f>E11-E12</f>
        <v>-79.2650000000067</v>
      </c>
      <c r="F40" s="10"/>
    </row>
    <row r="41" spans="1:6" s="6" customFormat="1" ht="30.75">
      <c r="A41" s="5" t="s">
        <v>95</v>
      </c>
      <c r="B41" s="2" t="s">
        <v>68</v>
      </c>
      <c r="C41" s="3" t="s">
        <v>4</v>
      </c>
      <c r="D41" s="22">
        <f>D40*0.8</f>
        <v>2275.690399999998</v>
      </c>
      <c r="E41" s="22">
        <f>E40*0.8</f>
        <v>-63.41200000000536</v>
      </c>
      <c r="F41" s="10"/>
    </row>
    <row r="42" spans="1:6" s="6" customFormat="1" ht="93">
      <c r="A42" s="5" t="s">
        <v>32</v>
      </c>
      <c r="B42" s="2" t="s">
        <v>108</v>
      </c>
      <c r="C42" s="3" t="s">
        <v>4</v>
      </c>
      <c r="D42" s="22"/>
      <c r="E42" s="23"/>
      <c r="F42" s="10"/>
    </row>
    <row r="43" spans="1:6" s="6" customFormat="1" ht="30.75">
      <c r="A43" s="5" t="s">
        <v>96</v>
      </c>
      <c r="B43" s="2" t="s">
        <v>103</v>
      </c>
      <c r="C43" s="3" t="s">
        <v>4</v>
      </c>
      <c r="D43" s="22"/>
      <c r="E43" s="23"/>
      <c r="F43" s="10"/>
    </row>
    <row r="44" spans="1:6" s="6" customFormat="1" ht="15">
      <c r="A44" s="5" t="s">
        <v>40</v>
      </c>
      <c r="B44" s="2" t="s">
        <v>104</v>
      </c>
      <c r="C44" s="3" t="s">
        <v>4</v>
      </c>
      <c r="D44" s="22"/>
      <c r="E44" s="23"/>
      <c r="F44" s="10"/>
    </row>
    <row r="45" spans="1:6" s="6" customFormat="1" ht="15">
      <c r="A45" s="5" t="s">
        <v>41</v>
      </c>
      <c r="B45" s="2" t="s">
        <v>105</v>
      </c>
      <c r="C45" s="3" t="s">
        <v>4</v>
      </c>
      <c r="D45" s="22"/>
      <c r="E45" s="23"/>
      <c r="F45" s="10"/>
    </row>
    <row r="46" spans="1:6" s="6" customFormat="1" ht="30.75">
      <c r="A46" s="5" t="s">
        <v>97</v>
      </c>
      <c r="B46" s="2" t="s">
        <v>69</v>
      </c>
      <c r="C46" s="3" t="s">
        <v>33</v>
      </c>
      <c r="D46" s="24"/>
      <c r="E46" s="23"/>
      <c r="F46" s="10"/>
    </row>
    <row r="47" spans="1:6" s="6" customFormat="1" ht="46.5">
      <c r="A47" s="5" t="s">
        <v>98</v>
      </c>
      <c r="B47" s="2" t="s">
        <v>70</v>
      </c>
      <c r="C47" s="3" t="s">
        <v>33</v>
      </c>
      <c r="D47" s="24"/>
      <c r="E47" s="23"/>
      <c r="F47" s="10"/>
    </row>
    <row r="48" spans="1:6" s="6" customFormat="1" ht="30.75">
      <c r="A48" s="5" t="s">
        <v>99</v>
      </c>
      <c r="B48" s="2" t="s">
        <v>71</v>
      </c>
      <c r="C48" s="3" t="s">
        <v>33</v>
      </c>
      <c r="D48" s="22"/>
      <c r="E48" s="22"/>
      <c r="F48" s="10"/>
    </row>
    <row r="49" spans="1:6" s="6" customFormat="1" ht="30.75">
      <c r="A49" s="5" t="s">
        <v>100</v>
      </c>
      <c r="B49" s="2" t="s">
        <v>72</v>
      </c>
      <c r="C49" s="3" t="s">
        <v>34</v>
      </c>
      <c r="D49" s="22"/>
      <c r="E49" s="22"/>
      <c r="F49" s="10"/>
    </row>
    <row r="50" spans="1:6" s="6" customFormat="1" ht="15">
      <c r="A50" s="5" t="s">
        <v>101</v>
      </c>
      <c r="B50" s="2" t="s">
        <v>73</v>
      </c>
      <c r="C50" s="3" t="s">
        <v>74</v>
      </c>
      <c r="D50" s="25">
        <v>1</v>
      </c>
      <c r="E50" s="26">
        <v>1</v>
      </c>
      <c r="F50" s="10"/>
    </row>
    <row r="51" spans="1:6" s="6" customFormat="1" ht="15">
      <c r="A51" s="5" t="s">
        <v>106</v>
      </c>
      <c r="B51" s="2" t="s">
        <v>75</v>
      </c>
      <c r="C51" s="3" t="s">
        <v>74</v>
      </c>
      <c r="D51" s="25">
        <v>1</v>
      </c>
      <c r="E51" s="26">
        <v>1</v>
      </c>
      <c r="F51" s="10"/>
    </row>
    <row r="52" spans="1:6" s="6" customFormat="1" ht="15">
      <c r="A52" s="13" t="s">
        <v>107</v>
      </c>
      <c r="B52" s="10" t="s">
        <v>42</v>
      </c>
      <c r="C52" s="36"/>
      <c r="D52" s="37"/>
      <c r="E52" s="37"/>
      <c r="F52" s="38"/>
    </row>
    <row r="53" spans="1:6" s="6" customFormat="1" ht="15">
      <c r="A53" s="8"/>
      <c r="B53" s="7" t="s">
        <v>43</v>
      </c>
      <c r="C53" s="39"/>
      <c r="D53" s="40"/>
      <c r="E53" s="40"/>
      <c r="F53" s="41"/>
    </row>
    <row r="54" spans="1:6" s="6" customFormat="1" ht="15">
      <c r="A54" s="8"/>
      <c r="B54" s="7" t="s">
        <v>44</v>
      </c>
      <c r="C54" s="39"/>
      <c r="D54" s="40"/>
      <c r="E54" s="40"/>
      <c r="F54" s="41"/>
    </row>
    <row r="55" spans="1:6" s="6" customFormat="1" ht="15">
      <c r="A55" s="8"/>
      <c r="B55" s="7" t="s">
        <v>45</v>
      </c>
      <c r="C55" s="39"/>
      <c r="D55" s="40"/>
      <c r="E55" s="40"/>
      <c r="F55" s="41"/>
    </row>
    <row r="56" spans="1:6" s="6" customFormat="1" ht="15">
      <c r="A56" s="8"/>
      <c r="B56" s="7" t="s">
        <v>46</v>
      </c>
      <c r="C56" s="39"/>
      <c r="D56" s="40"/>
      <c r="E56" s="40"/>
      <c r="F56" s="41"/>
    </row>
    <row r="57" spans="1:6" s="6" customFormat="1" ht="15">
      <c r="A57" s="8"/>
      <c r="B57" s="7" t="s">
        <v>47</v>
      </c>
      <c r="C57" s="42"/>
      <c r="D57" s="43"/>
      <c r="E57" s="43"/>
      <c r="F57" s="44"/>
    </row>
    <row r="58" spans="1:4" s="6" customFormat="1" ht="15">
      <c r="A58" s="20"/>
      <c r="B58" s="21"/>
      <c r="C58" s="20"/>
      <c r="D58" s="20"/>
    </row>
    <row r="59" spans="1:6" s="6" customFormat="1" ht="30.75" customHeight="1">
      <c r="A59" s="47" t="s">
        <v>52</v>
      </c>
      <c r="B59" s="47"/>
      <c r="C59" s="47"/>
      <c r="D59" s="47"/>
      <c r="E59" s="47"/>
      <c r="F59" s="47"/>
    </row>
    <row r="60" spans="1:6" s="6" customFormat="1" ht="17.25" customHeight="1">
      <c r="A60" s="16"/>
      <c r="B60" s="16"/>
      <c r="C60" s="16"/>
      <c r="D60" s="16"/>
      <c r="E60" s="16"/>
      <c r="F60" s="16"/>
    </row>
    <row r="61" spans="1:6" s="6" customFormat="1" ht="39.75" customHeight="1">
      <c r="A61" s="33" t="s">
        <v>53</v>
      </c>
      <c r="B61" s="33"/>
      <c r="C61" s="33"/>
      <c r="D61" s="33"/>
      <c r="E61" s="33"/>
      <c r="F61" s="33"/>
    </row>
    <row r="62" spans="1:6" ht="15">
      <c r="A62" s="14"/>
      <c r="B62" s="14"/>
      <c r="C62" s="14"/>
      <c r="D62" s="14"/>
      <c r="E62" s="14"/>
      <c r="F62" s="14"/>
    </row>
    <row r="63" spans="1:6" ht="15">
      <c r="A63" s="14"/>
      <c r="B63" s="14"/>
      <c r="C63" s="14"/>
      <c r="D63" s="14"/>
      <c r="E63" s="14"/>
      <c r="F63" s="14"/>
    </row>
    <row r="64" spans="1:6" ht="15">
      <c r="A64" s="14"/>
      <c r="B64" s="14"/>
      <c r="C64" s="14"/>
      <c r="D64" s="14"/>
      <c r="E64" s="14"/>
      <c r="F64" s="14"/>
    </row>
    <row r="65" spans="1:6" ht="15">
      <c r="A65" s="14"/>
      <c r="B65" s="14"/>
      <c r="C65" s="14"/>
      <c r="D65" s="14"/>
      <c r="E65" s="14"/>
      <c r="F65" s="14"/>
    </row>
    <row r="66" spans="1:6" ht="15">
      <c r="A66" s="14"/>
      <c r="B66" s="14"/>
      <c r="C66" s="14"/>
      <c r="D66" s="14"/>
      <c r="E66" s="14"/>
      <c r="F66" s="14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E12 D11:D51 E40:E41 E48:E49 E33 E3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2010-09-07T03:13:35Z</cp:lastPrinted>
  <dcterms:created xsi:type="dcterms:W3CDTF">2010-05-25T03:00:19Z</dcterms:created>
  <dcterms:modified xsi:type="dcterms:W3CDTF">2013-04-24T03:07:42Z</dcterms:modified>
  <cp:category/>
  <cp:version/>
  <cp:contentType/>
  <cp:contentStatus/>
</cp:coreProperties>
</file>