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calcMode="manual" fullCalcOnLoad="1"/>
</workbook>
</file>

<file path=xl/comments1.xml><?xml version="1.0" encoding="utf-8"?>
<comments xmlns="http://schemas.openxmlformats.org/spreadsheetml/2006/main">
  <authors>
    <author>MaslovaSV</author>
  </authors>
  <commentList>
    <comment ref="D62" authorId="0">
      <text>
        <r>
          <rPr>
            <b/>
            <sz val="9"/>
            <rFont val="Tahoma"/>
            <family val="0"/>
          </rPr>
          <t>MaslovaSV:</t>
        </r>
        <r>
          <rPr>
            <sz val="9"/>
            <rFont val="Tahoma"/>
            <family val="0"/>
          </rPr>
          <t xml:space="preserve">
17 тыс.м3/сут max объем забора воды в сутки, 48/8 тыс.м3/сут max возможная подача воды от насосных станций</t>
        </r>
      </text>
    </comment>
    <comment ref="E62" authorId="0">
      <text>
        <r>
          <rPr>
            <b/>
            <sz val="9"/>
            <rFont val="Tahoma"/>
            <family val="0"/>
          </rPr>
          <t>MaslovaSV:</t>
        </r>
        <r>
          <rPr>
            <sz val="9"/>
            <rFont val="Tahoma"/>
            <family val="0"/>
          </rPr>
          <t xml:space="preserve">
16 тыс.м3/сут max объем забора воды в сутки в 2012г, 38,4 тыс.м3/сут max возможная подача воды от насосной 1-го подъема</t>
        </r>
      </text>
    </comment>
  </commentList>
</comments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<sst xmlns="http://schemas.openxmlformats.org/spreadsheetml/2006/main" count="175" uniqueCount="130">
  <si>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</si>
  <si>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</si>
  <si>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</si>
  <si>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</si>
  <si>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</si>
  <si>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</si>
  <si>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</si>
  <si>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</si>
  <si>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</si>
  <si>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</si>
  <si>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</si>
  <si>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</si>
  <si>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</si>
  <si>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</si>
  <si>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</si>
  <si>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</si>
  <si>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</si>
  <si>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</si>
  <si>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</si>
  <si>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</si>
  <si>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</si>
  <si>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</si>
  <si>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</si>
  <si>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</si>
  <si>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</si>
  <si>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</si>
  <si>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</si>
  <si>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</si>
  <si>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</si>
  <si>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</si>
  <si>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</si>
  <si>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</si>
  <si>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</si>
  <si>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</si>
  <si>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</si>
  <si>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</si>
  <si>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</si>
  <si>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</si>
  <si>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</si>
  <si>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</si>
  <si>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</si>
  <si>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</si>
  <si>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</si>
  <si>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</si>
  <si>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</si>
  <si>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</si>
  <si>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</si>
  <si>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</si>
  <si>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</si>
  <si>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</si>
  <si>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</si>
  <si>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</si>
  <si>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</si>
  <si>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</si>
  <si>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</si>
  <si>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</si>
  <si>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</si>
  <si>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</si>
  <si>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</si>
  <si>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</si>
  <si>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</si>
  <si>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</si>
  <si>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</si>
  <si>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</si>
  <si>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</si>
  <si>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</si>
  <si>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</si>
  <si>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</si>
  <si>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</si>
  <si>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</si>
  <si>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</si>
  <si>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</si>
  <si>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</si>
  <si>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</si>
  <si>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</si>
  <si>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</si>
  <si>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</si>
  <si>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</si>
  <si>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</si>
  <si>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</si>
  <si>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</si>
  <si>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</si>
  <si>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</si>
  <si>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</si>
  <si>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</si>
  <si>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</si>
  <si>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</si>
  <si>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</si>
  <si>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</si>
  <si>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</si>
  <si>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</si>
  <si>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</si>
  <si>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</si>
  <si>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</si>
  <si>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</si>
  <si>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</si>
  <si>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</si>
  <si>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</si>
  <si>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</si>
  <si>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</si>
  <si>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</si>
  <si>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</si>
  <si>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</si>
  <si>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</si>
  <si>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</si>
  <si>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</si>
  <si>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</si>
  <si>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</si>
  <si>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</si>
  <si>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</si>
  <si>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</si>
  <si>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</si>
  <si>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</si>
  <si>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</si>
  <si>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</si>
  <si>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</si>
  <si>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</si>
  <si>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</si>
  <si>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</si>
  <si>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</si>
  <si>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</si>
  <si>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</si>
  <si>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</si>
  <si>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</si>
  <si>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</si>
  <si>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</si>
  <si>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</si>
  <si>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ОАО "Красноярская ТЭЦ-4"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</si>
  <si>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(техническая вода) на 2012 год</t>
  </si>
  <si>
    <t>услуги холодного водоснабжения (техническая вода)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</si>
</sst>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000000"/>
    <numFmt numFmtId="174" formatCode="0.000000"/>
    <numFmt numFmtId="175" formatCode="0.00000"/>
    <numFmt numFmtId="176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90" zoomScaleNormal="90" zoomScaleSheetLayoutView="100" zoomScalePageLayoutView="0" workbookViewId="0" topLeftCell="A1">
      <pane xSplit="3" ySplit="8" topLeftCell="D4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53" sqref="D53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2" t="s">
        <v>128</v>
      </c>
      <c r="B3" s="23"/>
      <c r="C3" s="23"/>
      <c r="D3" s="23"/>
      <c r="E3" s="23"/>
      <c r="F3" s="24"/>
    </row>
    <row r="4" spans="1:6" ht="33" customHeight="1" thickBot="1">
      <c r="A4" s="31" t="s">
        <v>127</v>
      </c>
      <c r="B4" s="31"/>
      <c r="C4" s="31"/>
      <c r="D4" s="31"/>
      <c r="E4" s="31"/>
      <c r="F4" s="31"/>
    </row>
    <row r="5" spans="1:6" ht="23.25" customHeight="1">
      <c r="A5" s="19"/>
      <c r="B5" s="29" t="s">
        <v>121</v>
      </c>
      <c r="C5" s="29"/>
      <c r="D5" s="29"/>
      <c r="E5" s="29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5" t="s">
        <v>122</v>
      </c>
      <c r="E7" s="26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94.5" customHeight="1">
      <c r="A10" s="6" t="s">
        <v>3</v>
      </c>
      <c r="B10" s="2" t="s">
        <v>88</v>
      </c>
      <c r="C10" s="3" t="s">
        <v>7</v>
      </c>
      <c r="D10" s="25" t="s">
        <v>129</v>
      </c>
      <c r="E10" s="26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14565</v>
      </c>
      <c r="E11" s="3">
        <v>16440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14314</v>
      </c>
      <c r="E12" s="3">
        <v>16447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/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f>E15*E16</f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3"/>
      <c r="E15" s="3"/>
      <c r="F15" s="9"/>
    </row>
    <row r="16" spans="1:6" s="7" customFormat="1" ht="15.75">
      <c r="A16" s="6"/>
      <c r="B16" s="2" t="s">
        <v>92</v>
      </c>
      <c r="C16" s="3" t="s">
        <v>93</v>
      </c>
      <c r="D16" s="3"/>
      <c r="E16" s="3"/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f>E18*E19</f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3"/>
      <c r="E18" s="3"/>
      <c r="F18" s="9"/>
    </row>
    <row r="19" spans="1:6" s="7" customFormat="1" ht="15.75">
      <c r="A19" s="6"/>
      <c r="B19" s="2" t="s">
        <v>92</v>
      </c>
      <c r="C19" s="3" t="s">
        <v>93</v>
      </c>
      <c r="D19" s="3"/>
      <c r="E19" s="3"/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2200</v>
      </c>
      <c r="E20" s="3">
        <v>2807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f>ROUND(D20/D22,4)</f>
        <v>1.3924</v>
      </c>
      <c r="E21" s="3">
        <f>ROUND(E20/E22,4)</f>
        <v>1.5011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1580</v>
      </c>
      <c r="E22" s="3">
        <v>1870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3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2998</v>
      </c>
      <c r="E24" s="3">
        <v>2822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10</v>
      </c>
      <c r="E25" s="3">
        <v>10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1025</v>
      </c>
      <c r="E26" s="3">
        <v>838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152</v>
      </c>
      <c r="E27" s="3">
        <v>166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3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f>4203+1159</f>
        <v>5362</v>
      </c>
      <c r="E29" s="3">
        <f>6091+1177</f>
        <v>7268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756</v>
      </c>
      <c r="E30" s="3">
        <v>1888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258</v>
      </c>
      <c r="E31" s="3">
        <v>560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0</v>
      </c>
      <c r="E32" s="3">
        <v>0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3"/>
      <c r="E33" s="3"/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3"/>
      <c r="E34" s="3"/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2228</v>
      </c>
      <c r="E35" s="3">
        <v>2150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90</v>
      </c>
      <c r="E36" s="3">
        <v>86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285</v>
      </c>
      <c r="E37" s="3">
        <v>350</v>
      </c>
      <c r="F37" s="9"/>
    </row>
    <row r="38" spans="1:6" s="7" customFormat="1" ht="31.5">
      <c r="A38" s="6" t="s">
        <v>52</v>
      </c>
      <c r="B38" s="2" t="s">
        <v>53</v>
      </c>
      <c r="C38" s="3" t="s">
        <v>8</v>
      </c>
      <c r="D38" s="3">
        <v>626</v>
      </c>
      <c r="E38" s="3">
        <v>332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214</v>
      </c>
      <c r="E39" s="3">
        <v>112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349</v>
      </c>
      <c r="E40" s="3">
        <v>396</v>
      </c>
      <c r="F40" s="9"/>
    </row>
    <row r="41" spans="1:6" s="7" customFormat="1" ht="47.25">
      <c r="A41" s="6" t="s">
        <v>5</v>
      </c>
      <c r="B41" s="2" t="s">
        <v>58</v>
      </c>
      <c r="C41" s="3" t="s">
        <v>8</v>
      </c>
      <c r="D41" s="3">
        <f>D11-D12</f>
        <v>251</v>
      </c>
      <c r="E41" s="3">
        <f>E11-E12</f>
        <v>-7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f>D41-86</f>
        <v>165</v>
      </c>
      <c r="E42" s="3">
        <v>0</v>
      </c>
      <c r="F42" s="9"/>
    </row>
    <row r="43" spans="1:6" s="7" customFormat="1" ht="78.7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f>D44</f>
        <v>0</v>
      </c>
      <c r="E45" s="3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5444</v>
      </c>
      <c r="E47" s="3">
        <v>5396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">
        <f>E49+E50</f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3"/>
      <c r="E49" s="3"/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3"/>
      <c r="E50" s="3"/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f>D53</f>
        <v>3598</v>
      </c>
      <c r="E52" s="3">
        <f>E53+E54</f>
        <v>3636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3598</v>
      </c>
      <c r="E53" s="3">
        <f>44+3592</f>
        <v>3636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3"/>
      <c r="E54" s="3"/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3"/>
      <c r="E55" s="3"/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24.2</v>
      </c>
      <c r="E56" s="3">
        <v>24.2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18</v>
      </c>
      <c r="E57" s="3">
        <v>18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1</v>
      </c>
      <c r="E58" s="3">
        <v>1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f>ROUND(3854.82/5444,2)</f>
        <v>0.71</v>
      </c>
      <c r="E59" s="3">
        <f>ROUND(E22/E47,2)</f>
        <v>0.35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1846</v>
      </c>
      <c r="E60" s="3">
        <v>5352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3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f>ROUND(17/48.8*100,0)</f>
        <v>35</v>
      </c>
      <c r="E62" s="3">
        <f>ROUND(16/38.4*100,0)</f>
        <v>42</v>
      </c>
      <c r="F62" s="9"/>
    </row>
    <row r="63" spans="1:6" s="7" customFormat="1" ht="15.75">
      <c r="A63" s="14" t="s">
        <v>123</v>
      </c>
      <c r="B63" s="15" t="s">
        <v>111</v>
      </c>
      <c r="C63" s="27"/>
      <c r="D63" s="27"/>
      <c r="E63" s="27"/>
      <c r="F63" s="27"/>
    </row>
    <row r="64" spans="1:6" s="7" customFormat="1" ht="15.75">
      <c r="A64" s="14"/>
      <c r="B64" s="15" t="s">
        <v>112</v>
      </c>
      <c r="C64" s="27"/>
      <c r="D64" s="27"/>
      <c r="E64" s="27"/>
      <c r="F64" s="27"/>
    </row>
    <row r="65" spans="1:6" s="7" customFormat="1" ht="15.75">
      <c r="A65" s="14"/>
      <c r="B65" s="15" t="s">
        <v>113</v>
      </c>
      <c r="C65" s="27"/>
      <c r="D65" s="27"/>
      <c r="E65" s="27"/>
      <c r="F65" s="27"/>
    </row>
    <row r="66" spans="1:6" s="7" customFormat="1" ht="15.75">
      <c r="A66" s="14"/>
      <c r="B66" s="15" t="s">
        <v>114</v>
      </c>
      <c r="C66" s="27"/>
      <c r="D66" s="27"/>
      <c r="E66" s="27"/>
      <c r="F66" s="27"/>
    </row>
    <row r="67" spans="1:6" s="7" customFormat="1" ht="31.5">
      <c r="A67" s="14"/>
      <c r="B67" s="15" t="s">
        <v>115</v>
      </c>
      <c r="C67" s="27"/>
      <c r="D67" s="27"/>
      <c r="E67" s="27"/>
      <c r="F67" s="27"/>
    </row>
    <row r="68" spans="1:6" s="7" customFormat="1" ht="15.75">
      <c r="A68" s="14"/>
      <c r="B68" s="15" t="s">
        <v>116</v>
      </c>
      <c r="C68" s="27"/>
      <c r="D68" s="27"/>
      <c r="E68" s="27"/>
      <c r="F68" s="27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0" t="s">
        <v>125</v>
      </c>
      <c r="B70" s="30"/>
      <c r="C70" s="30"/>
      <c r="D70" s="30"/>
      <c r="E70" s="30"/>
      <c r="F70" s="30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28" t="s">
        <v>124</v>
      </c>
      <c r="B72" s="28"/>
      <c r="C72" s="28"/>
      <c r="D72" s="28"/>
      <c r="E72" s="28"/>
      <c r="F72" s="28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>
        <f>D20+D23+D24+D26+D27+D29+D35+D40+D41</f>
        <v>14565</v>
      </c>
      <c r="E75" s="18">
        <f>E20+E23+E24+E26+E27+E29+E35+E40+E41</f>
        <v>16440</v>
      </c>
      <c r="F75" s="18"/>
    </row>
    <row r="76" spans="1:6" ht="15.75">
      <c r="A76" s="18"/>
      <c r="B76" s="18"/>
      <c r="C76" s="18"/>
      <c r="D76" s="18">
        <f>D11-D75</f>
        <v>0</v>
      </c>
      <c r="E76" s="18">
        <f>E11-E75</f>
        <v>0</v>
      </c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8">
    <mergeCell ref="A3:F3"/>
    <mergeCell ref="D7:E7"/>
    <mergeCell ref="C63:F68"/>
    <mergeCell ref="A72:F72"/>
    <mergeCell ref="B5:E5"/>
    <mergeCell ref="A70:F70"/>
    <mergeCell ref="A4:F4"/>
    <mergeCell ref="D10:E10"/>
  </mergeCells>
  <dataValidations count="1">
    <dataValidation type="decimal" allowBlank="1" showInputMessage="1" showErrorMessage="1" sqref="E11:E20 E22:E40 E43:E55 E60:E61">
      <formula1>-999999999999999</formula1>
      <formula2>999999999999999</formula2>
    </dataValidation>
  </dataValidations>
  <printOptions/>
  <pageMargins left="0.75" right="0.75" top="0.35" bottom="0.34" header="0.25" footer="0.17"/>
  <pageSetup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BelkovaNG</cp:lastModifiedBy>
  <cp:lastPrinted>2013-04-12T02:41:42Z</cp:lastPrinted>
  <dcterms:created xsi:type="dcterms:W3CDTF">2010-05-25T03:00:19Z</dcterms:created>
  <dcterms:modified xsi:type="dcterms:W3CDTF">2013-04-29T03:16:36Z</dcterms:modified>
  <cp:category/>
  <cp:version/>
  <cp:contentType/>
  <cp:contentStatus/>
</cp:coreProperties>
</file>