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<sst xmlns="http://schemas.openxmlformats.org/spreadsheetml/2006/main" count="175" uniqueCount="130">
  <si>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</si>
  <si>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</si>
  <si>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</si>
  <si>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</si>
  <si>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</si>
  <si>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</si>
  <si>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</si>
  <si>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</si>
  <si>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</si>
  <si>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</si>
  <si>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</si>
  <si>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</si>
  <si>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</si>
  <si>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</si>
  <si>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</si>
  <si>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</si>
  <si>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</si>
  <si>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</si>
  <si>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</si>
  <si>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</si>
  <si>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</si>
  <si>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</si>
  <si>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</si>
  <si>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</si>
  <si>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</si>
  <si>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</si>
  <si>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</si>
  <si>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</si>
  <si>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</si>
  <si>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</si>
  <si>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</si>
  <si>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</si>
  <si>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</si>
  <si>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</si>
  <si>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</si>
  <si>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</si>
  <si>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</si>
  <si>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</si>
  <si>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</si>
  <si>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</si>
  <si>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</si>
  <si>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</si>
  <si>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</si>
  <si>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</si>
  <si>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</si>
  <si>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</si>
  <si>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</si>
  <si>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</si>
  <si>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</si>
  <si>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</si>
  <si>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</si>
  <si>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</si>
  <si>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</si>
  <si>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</si>
  <si>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</si>
  <si>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</si>
  <si>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</si>
  <si>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</si>
  <si>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</si>
  <si>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</si>
  <si>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</si>
  <si>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</si>
  <si>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</si>
  <si>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</si>
  <si>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</si>
  <si>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</si>
  <si>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</si>
  <si>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</si>
  <si>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</si>
  <si>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</si>
  <si>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</si>
  <si>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</si>
  <si>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</si>
  <si>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</si>
  <si>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</si>
  <si>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</si>
  <si>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</si>
  <si>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</si>
  <si>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</si>
  <si>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</si>
  <si>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</si>
  <si>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</si>
  <si>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</si>
  <si>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</si>
  <si>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</si>
  <si>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</si>
  <si>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</si>
  <si>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</si>
  <si>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</si>
  <si>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</si>
  <si>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</si>
  <si>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</si>
  <si>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</si>
  <si>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</si>
  <si>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</si>
  <si>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</si>
  <si>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</si>
  <si>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</si>
  <si>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</si>
  <si>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</si>
  <si>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</si>
  <si>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</si>
  <si>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</si>
  <si>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</si>
  <si>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</si>
  <si>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</si>
  <si>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</si>
  <si>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</si>
  <si>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</si>
  <si>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</si>
  <si>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</si>
  <si>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</si>
  <si>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</si>
  <si>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</si>
  <si>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</si>
  <si>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</si>
  <si>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</si>
  <si>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</si>
  <si>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</si>
  <si>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</si>
  <si>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</si>
  <si>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</si>
  <si>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</si>
  <si>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</si>
  <si>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</si>
  <si>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</si>
  <si>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</si>
  <si>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"Водоканал" г.Боготола</t>
  </si>
  <si>
    <t>подъем, очистка, транспортировка воды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</si>
  <si>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2014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</si>
</sst>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"/>
    <numFmt numFmtId="173" formatCode="0.000000"/>
    <numFmt numFmtId="174" formatCode="0.00000"/>
    <numFmt numFmtId="175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175" fontId="7" fillId="0" borderId="10" xfId="0" applyNumberFormat="1" applyFont="1" applyFill="1" applyBorder="1" applyAlignment="1" applyProtection="1">
      <alignment horizontal="center" vertical="center" wrapText="1"/>
      <protection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174" fontId="7" fillId="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29">
      <selection activeCell="D60" sqref="D60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34" t="s">
        <v>129</v>
      </c>
      <c r="B3" s="35"/>
      <c r="C3" s="35"/>
      <c r="D3" s="35"/>
      <c r="E3" s="35"/>
      <c r="F3" s="36"/>
    </row>
    <row r="4" spans="1:6" ht="33" customHeight="1" thickBot="1">
      <c r="A4" s="25"/>
      <c r="B4" s="41" t="s">
        <v>127</v>
      </c>
      <c r="C4" s="41"/>
      <c r="D4" s="41"/>
      <c r="E4" s="41"/>
      <c r="F4" s="25"/>
    </row>
    <row r="5" spans="1:6" ht="23.25" customHeight="1">
      <c r="A5" s="25"/>
      <c r="B5" s="42" t="s">
        <v>121</v>
      </c>
      <c r="C5" s="42"/>
      <c r="D5" s="42"/>
      <c r="E5" s="42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7" t="s">
        <v>122</v>
      </c>
      <c r="E7" s="38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63">
      <c r="A10" s="6" t="s">
        <v>3</v>
      </c>
      <c r="B10" s="2" t="s">
        <v>88</v>
      </c>
      <c r="C10" s="3" t="s">
        <v>7</v>
      </c>
      <c r="D10" s="3" t="s">
        <v>128</v>
      </c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41545.99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28">
        <f>D20+D23+D24+D26+D27+D28+D29+D32+D35</f>
        <v>41545.99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/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/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12">
        <v>7086.23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44">
        <f>D20/D22</f>
        <v>2.361824738694539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3">
        <v>3000.32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1702.74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4026.01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f>1+21</f>
        <v>22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1215.86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1">
        <v>22.63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1282.86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7765.34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2955.72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892.63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8767.32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3429.15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1035.61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9677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2456.97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1588.98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4324.93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1306.13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28">
        <f>D11-D12</f>
        <v>0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28">
        <f>D11-D12</f>
        <v>0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1330.917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/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f>D47</f>
        <v>1330.917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29">
        <v>905.573</v>
      </c>
      <c r="E52" s="10"/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353.642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29">
        <f>D52-D53</f>
        <v>551.931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190.69</v>
      </c>
      <c r="E55" s="9"/>
      <c r="F55" s="30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64.117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0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2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1">
        <f>3000.32/D47</f>
        <v>2.25432540120834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201.438</v>
      </c>
      <c r="E60" s="8"/>
      <c r="F60" s="30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2.012</v>
      </c>
      <c r="E61" s="7"/>
      <c r="F61" s="30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2">
        <f>(D47/365)/12.5*100</f>
        <v>29.17078356164383</v>
      </c>
      <c r="E62" s="7"/>
      <c r="F62" s="30"/>
    </row>
    <row r="63" spans="1:6" s="11" customFormat="1" ht="15.75">
      <c r="A63" s="20" t="s">
        <v>123</v>
      </c>
      <c r="B63" s="21" t="s">
        <v>111</v>
      </c>
      <c r="C63" s="39"/>
      <c r="D63" s="39"/>
      <c r="E63" s="39"/>
      <c r="F63" s="39"/>
    </row>
    <row r="64" spans="1:6" s="11" customFormat="1" ht="15.75">
      <c r="A64" s="20"/>
      <c r="B64" s="21" t="s">
        <v>112</v>
      </c>
      <c r="C64" s="39"/>
      <c r="D64" s="39"/>
      <c r="E64" s="39"/>
      <c r="F64" s="39"/>
    </row>
    <row r="65" spans="1:6" s="11" customFormat="1" ht="15.75">
      <c r="A65" s="20"/>
      <c r="B65" s="21" t="s">
        <v>113</v>
      </c>
      <c r="C65" s="39"/>
      <c r="D65" s="39"/>
      <c r="E65" s="39"/>
      <c r="F65" s="39"/>
    </row>
    <row r="66" spans="1:6" s="11" customFormat="1" ht="15.75">
      <c r="A66" s="20"/>
      <c r="B66" s="21" t="s">
        <v>114</v>
      </c>
      <c r="C66" s="39"/>
      <c r="D66" s="39"/>
      <c r="E66" s="39"/>
      <c r="F66" s="39"/>
    </row>
    <row r="67" spans="1:6" s="11" customFormat="1" ht="31.5">
      <c r="A67" s="20"/>
      <c r="B67" s="21" t="s">
        <v>115</v>
      </c>
      <c r="C67" s="39"/>
      <c r="D67" s="39"/>
      <c r="E67" s="39"/>
      <c r="F67" s="39"/>
    </row>
    <row r="68" spans="1:6" s="11" customFormat="1" ht="15.75">
      <c r="A68" s="20"/>
      <c r="B68" s="21" t="s">
        <v>116</v>
      </c>
      <c r="C68" s="39"/>
      <c r="D68" s="39"/>
      <c r="E68" s="39"/>
      <c r="F68" s="39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43" t="s">
        <v>125</v>
      </c>
      <c r="B70" s="43"/>
      <c r="C70" s="43"/>
      <c r="D70" s="43"/>
      <c r="E70" s="43"/>
      <c r="F70" s="43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40" t="s">
        <v>124</v>
      </c>
      <c r="B72" s="40"/>
      <c r="C72" s="40"/>
      <c r="D72" s="40"/>
      <c r="E72" s="40"/>
      <c r="F72" s="40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 D20:D2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Людмила Петровна</cp:lastModifiedBy>
  <cp:lastPrinted>2010-09-07T03:10:56Z</cp:lastPrinted>
  <dcterms:created xsi:type="dcterms:W3CDTF">2010-05-25T03:00:19Z</dcterms:created>
  <dcterms:modified xsi:type="dcterms:W3CDTF">2013-11-26T01:05:36Z</dcterms:modified>
  <cp:category/>
  <cp:version/>
  <cp:contentType/>
  <cp:contentStatus/>
</cp:coreProperties>
</file>