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Водоснабжение" sheetId="1" r:id="rId1"/>
  </sheets>
  <externalReferences>
    <externalReference r:id="rId4"/>
    <externalReference r:id="rId5"/>
  </externalReferences>
  <definedNames>
    <definedName name="fil">'[2]Титульный'!$F$25</definedName>
    <definedName name="godEnd">'[2]Титульный'!$F$17</definedName>
    <definedName name="godStart">'[2]Титульный'!$F$16</definedName>
    <definedName name="kind_of_heat_transfer">'[1]TEHSHEET'!$N$2:$N$12</definedName>
    <definedName name="NDS_budget">'[2]Титульный'!$F$35</definedName>
    <definedName name="NDS_etc">'[2]Титульный'!$F$37</definedName>
    <definedName name="NDS_org">'[2]Титульный'!$F$34</definedName>
    <definedName name="NDS_pop">'[2]Титульный'!$F$36</definedName>
    <definedName name="org">'[1]Титульный'!$F$19</definedName>
    <definedName name="TSphere">'[2]TEHSHEET'!$W$3</definedName>
    <definedName name="TSphere_full">'[2]TEHSHEET'!$W$5</definedName>
  </definedNames>
  <calcPr fullCalcOnLoad="1"/>
</workbook>
</file>

<file path=xl/sharedStrings.xml><?xml version="1.0" encoding="utf-8"?>
<sst xmlns="http://schemas.openxmlformats.org/spreadsheetml/2006/main" count="51" uniqueCount="42">
  <si>
    <t>№ п/п</t>
  </si>
  <si>
    <t>Примечание</t>
  </si>
  <si>
    <t>Двухставочный тариф</t>
  </si>
  <si>
    <t>дата</t>
  </si>
  <si>
    <t>номер</t>
  </si>
  <si>
    <t>2</t>
  </si>
  <si>
    <t>4</t>
  </si>
  <si>
    <t>5</t>
  </si>
  <si>
    <t>6</t>
  </si>
  <si>
    <t>7</t>
  </si>
  <si>
    <t>8</t>
  </si>
  <si>
    <t>10</t>
  </si>
  <si>
    <t>11</t>
  </si>
  <si>
    <t>12</t>
  </si>
  <si>
    <t>31.12.2014</t>
  </si>
  <si>
    <t>РЭК по Красноярскому краю</t>
  </si>
  <si>
    <t>*</t>
  </si>
  <si>
    <t>01.07.2014</t>
  </si>
  <si>
    <t>Информация о ценах (тарифах) на регулируемые товары и услуги и надбавках к этим ценам (тарифам) *</t>
  </si>
  <si>
    <t>Дата ввода</t>
  </si>
  <si>
    <t>Срок действия</t>
  </si>
  <si>
    <t>Постановление</t>
  </si>
  <si>
    <t>Наименование регулирующего органа, принявшего решение об утверждении цен</t>
  </si>
  <si>
    <t>Источник официального опубликования органом, принявшим решение об утверждении цены (тарифа, надбавки)</t>
  </si>
  <si>
    <t>3.1</t>
  </si>
  <si>
    <t>3.2</t>
  </si>
  <si>
    <t>4.1</t>
  </si>
  <si>
    <t>4.2</t>
  </si>
  <si>
    <t>5.1</t>
  </si>
  <si>
    <t>5.2</t>
  </si>
  <si>
    <t>6.1</t>
  </si>
  <si>
    <t>6.2</t>
  </si>
  <si>
    <t>9.1</t>
  </si>
  <si>
    <t>9.2</t>
  </si>
  <si>
    <t>01.01.2014</t>
  </si>
  <si>
    <t>30.06.2014</t>
  </si>
  <si>
    <t>02.12.2013</t>
  </si>
  <si>
    <t>384-в</t>
  </si>
  <si>
    <t>Наш Красноярский Край № 93/587 от 18.12.2013 г.</t>
  </si>
  <si>
    <t>Добавить запись</t>
  </si>
  <si>
    <t xml:space="preserve">Раскрывается не позднее 30 дней со дня принятия соответствующего решения об установлении тарифа (надбавки) на очередной период регулирования </t>
  </si>
  <si>
    <t>Утвержденный тариф на холодную воду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</si>
</sst>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1"/>
      <color indexed="8"/>
      <name val="Calibri"/>
      <family val="2"/>
    </font>
    <font>
      <sz val="9"/>
      <name val="Tahoma"/>
      <family val="2"/>
    </font>
    <font>
      <b/>
      <sz val="14"/>
      <name val="Franklin Gothic Medium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sz val="9"/>
      <color indexed="8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  <bgColor indexed="9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dotted">
        <color indexed="55"/>
      </right>
      <top style="thin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</border>
    <border>
      <left style="thin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>
        <color indexed="63"/>
      </right>
      <top style="dotted">
        <color indexed="55"/>
      </top>
      <bottom style="thin">
        <color indexed="55"/>
      </bottom>
    </border>
    <border>
      <left/>
      <right style="thin">
        <color indexed="55"/>
      </right>
      <top style="dotted">
        <color indexed="55"/>
      </top>
      <bottom style="thin">
        <color indexed="55"/>
      </bottom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Border="0">
      <alignment horizontal="center" vertical="center" wrapText="1"/>
      <protection/>
    </xf>
    <xf numFmtId="0" fontId="5" fillId="0" borderId="1" applyBorder="0">
      <alignment horizontal="center" vertical="center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2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2" borderId="2" xfId="24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0" fontId="5" fillId="3" borderId="0" xfId="21" applyNumberFormat="1" applyFont="1" applyFill="1" applyBorder="1" applyAlignment="1" applyProtection="1">
      <alignment horizontal="center" wrapText="1"/>
      <protection/>
    </xf>
    <xf numFmtId="0" fontId="5" fillId="3" borderId="3" xfId="21" applyNumberFormat="1" applyFont="1" applyFill="1" applyBorder="1" applyAlignment="1" applyProtection="1">
      <alignment horizontal="center" wrapText="1"/>
      <protection/>
    </xf>
    <xf numFmtId="0" fontId="5" fillId="2" borderId="2" xfId="24" applyFont="1" applyFill="1" applyBorder="1" applyAlignment="1" applyProtection="1">
      <alignment horizontal="center" vertical="center" wrapText="1"/>
      <protection/>
    </xf>
    <xf numFmtId="0" fontId="5" fillId="2" borderId="2" xfId="26" applyFont="1" applyFill="1" applyBorder="1" applyAlignment="1" applyProtection="1">
      <alignment horizontal="center" vertical="center" wrapText="1"/>
      <protection/>
    </xf>
    <xf numFmtId="49" fontId="8" fillId="2" borderId="4" xfId="26" applyNumberFormat="1" applyFont="1" applyFill="1" applyBorder="1" applyAlignment="1" applyProtection="1">
      <alignment horizontal="center" vertical="center" wrapText="1"/>
      <protection/>
    </xf>
    <xf numFmtId="0" fontId="0" fillId="4" borderId="5" xfId="0" applyNumberFormat="1" applyFill="1" applyBorder="1" applyAlignment="1" applyProtection="1">
      <alignment horizontal="left" vertical="center" wrapText="1"/>
      <protection locked="0"/>
    </xf>
    <xf numFmtId="0" fontId="2" fillId="3" borderId="2" xfId="29" applyFont="1" applyFill="1" applyBorder="1" applyAlignment="1" applyProtection="1">
      <alignment horizontal="center" vertical="center" wrapText="1"/>
      <protection/>
    </xf>
    <xf numFmtId="2" fontId="9" fillId="3" borderId="6" xfId="30" applyNumberFormat="1" applyFont="1" applyFill="1" applyBorder="1" applyAlignment="1" applyProtection="1">
      <alignment horizontal="right" vertical="center"/>
      <protection/>
    </xf>
    <xf numFmtId="2" fontId="9" fillId="3" borderId="7" xfId="30" applyNumberFormat="1" applyFont="1" applyFill="1" applyBorder="1" applyAlignment="1" applyProtection="1">
      <alignment horizontal="right" vertical="center"/>
      <protection/>
    </xf>
    <xf numFmtId="2" fontId="9" fillId="4" borderId="7" xfId="30" applyNumberFormat="1" applyFont="1" applyFill="1" applyBorder="1" applyAlignment="1" applyProtection="1">
      <alignment horizontal="right" vertical="center"/>
      <protection locked="0"/>
    </xf>
    <xf numFmtId="14" fontId="2" fillId="5" borderId="7" xfId="28" applyNumberFormat="1" applyFont="1" applyFill="1" applyBorder="1" applyAlignment="1" applyProtection="1">
      <alignment horizontal="center" vertical="center" wrapText="1"/>
      <protection/>
    </xf>
    <xf numFmtId="49" fontId="2" fillId="4" borderId="7" xfId="25" applyNumberFormat="1" applyFont="1" applyFill="1" applyBorder="1" applyAlignment="1" applyProtection="1">
      <alignment horizontal="left" vertical="center" wrapText="1"/>
      <protection locked="0"/>
    </xf>
    <xf numFmtId="49" fontId="2" fillId="6" borderId="8" xfId="25" applyNumberFormat="1" applyFont="1" applyFill="1" applyBorder="1" applyAlignment="1" applyProtection="1">
      <alignment horizontal="left" vertical="center" wrapText="1"/>
      <protection locked="0"/>
    </xf>
    <xf numFmtId="0" fontId="6" fillId="3" borderId="2" xfId="24" applyFont="1" applyFill="1" applyBorder="1" applyAlignment="1" applyProtection="1">
      <alignment horizontal="center" vertical="center" wrapText="1"/>
      <protection/>
    </xf>
    <xf numFmtId="0" fontId="6" fillId="3" borderId="5" xfId="0" applyNumberFormat="1" applyFont="1" applyFill="1" applyBorder="1" applyAlignment="1" applyProtection="1">
      <alignment horizontal="left" vertical="center" wrapText="1"/>
      <protection/>
    </xf>
    <xf numFmtId="0" fontId="6" fillId="3" borderId="2" xfId="29" applyFont="1" applyFill="1" applyBorder="1" applyAlignment="1" applyProtection="1">
      <alignment horizontal="center" vertical="center" wrapText="1"/>
      <protection/>
    </xf>
    <xf numFmtId="2" fontId="6" fillId="3" borderId="9" xfId="30" applyNumberFormat="1" applyFont="1" applyFill="1" applyBorder="1" applyAlignment="1" applyProtection="1">
      <alignment horizontal="right" vertical="center"/>
      <protection/>
    </xf>
    <xf numFmtId="2" fontId="6" fillId="3" borderId="10" xfId="30" applyNumberFormat="1" applyFont="1" applyFill="1" applyBorder="1" applyAlignment="1" applyProtection="1">
      <alignment horizontal="right" vertical="center"/>
      <protection/>
    </xf>
    <xf numFmtId="14" fontId="6" fillId="3" borderId="10" xfId="28" applyNumberFormat="1" applyFont="1" applyFill="1" applyBorder="1" applyAlignment="1" applyProtection="1">
      <alignment horizontal="center" vertical="center" wrapText="1"/>
      <protection/>
    </xf>
    <xf numFmtId="49" fontId="6" fillId="3" borderId="10" xfId="25" applyNumberFormat="1" applyFont="1" applyFill="1" applyBorder="1" applyAlignment="1" applyProtection="1">
      <alignment horizontal="left" vertical="center" wrapText="1"/>
      <protection/>
    </xf>
    <xf numFmtId="49" fontId="6" fillId="3" borderId="11" xfId="25" applyNumberFormat="1" applyFont="1" applyFill="1" applyBorder="1" applyAlignment="1" applyProtection="1">
      <alignment horizontal="left" vertical="center" wrapText="1"/>
      <protection/>
    </xf>
    <xf numFmtId="49" fontId="2" fillId="3" borderId="2" xfId="24" applyNumberFormat="1" applyFont="1" applyFill="1" applyBorder="1" applyAlignment="1" applyProtection="1">
      <alignment horizontal="center" vertical="center" wrapText="1"/>
      <protection/>
    </xf>
    <xf numFmtId="2" fontId="2" fillId="3" borderId="9" xfId="30" applyNumberFormat="1" applyFont="1" applyFill="1" applyBorder="1" applyAlignment="1" applyProtection="1">
      <alignment horizontal="right" vertical="center"/>
      <protection/>
    </xf>
    <xf numFmtId="2" fontId="2" fillId="3" borderId="10" xfId="30" applyNumberFormat="1" applyFont="1" applyFill="1" applyBorder="1" applyAlignment="1" applyProtection="1">
      <alignment horizontal="right" vertical="center"/>
      <protection/>
    </xf>
    <xf numFmtId="2" fontId="2" fillId="4" borderId="10" xfId="30" applyNumberFormat="1" applyFont="1" applyFill="1" applyBorder="1" applyAlignment="1" applyProtection="1">
      <alignment horizontal="right" vertical="center"/>
      <protection locked="0"/>
    </xf>
    <xf numFmtId="14" fontId="2" fillId="5" borderId="10" xfId="28" applyNumberFormat="1" applyFont="1" applyFill="1" applyBorder="1" applyAlignment="1" applyProtection="1">
      <alignment horizontal="center" vertical="center" wrapText="1"/>
      <protection/>
    </xf>
    <xf numFmtId="49" fontId="2" fillId="6" borderId="11" xfId="25" applyNumberFormat="1" applyFont="1" applyFill="1" applyBorder="1" applyAlignment="1" applyProtection="1">
      <alignment horizontal="left" vertical="center" wrapText="1"/>
      <protection locked="0"/>
    </xf>
    <xf numFmtId="0" fontId="9" fillId="7" borderId="12" xfId="30" applyFont="1" applyFill="1" applyBorder="1" applyProtection="1">
      <alignment/>
      <protection/>
    </xf>
    <xf numFmtId="0" fontId="7" fillId="7" borderId="4" xfId="16" applyFont="1" applyFill="1" applyBorder="1" applyAlignment="1" applyProtection="1">
      <alignment horizontal="left" vertical="center" wrapText="1"/>
      <protection/>
    </xf>
    <xf numFmtId="0" fontId="7" fillId="7" borderId="4" xfId="16" applyFont="1" applyFill="1" applyBorder="1" applyAlignment="1" applyProtection="1">
      <alignment horizontal="left" vertical="center" indent="1"/>
      <protection/>
    </xf>
    <xf numFmtId="0" fontId="9" fillId="7" borderId="13" xfId="30" applyFont="1" applyFill="1" applyBorder="1" applyProtection="1">
      <alignment/>
      <protection/>
    </xf>
    <xf numFmtId="0" fontId="9" fillId="7" borderId="14" xfId="30" applyFont="1" applyFill="1" applyBorder="1" applyProtection="1">
      <alignment/>
      <protection/>
    </xf>
    <xf numFmtId="0" fontId="2" fillId="3" borderId="5" xfId="26" applyFont="1" applyFill="1" applyBorder="1" applyAlignment="1" applyProtection="1">
      <alignment horizontal="right" vertical="center"/>
      <protection/>
    </xf>
    <xf numFmtId="0" fontId="2" fillId="3" borderId="5" xfId="26" applyFont="1" applyFill="1" applyBorder="1" applyAlignment="1" applyProtection="1">
      <alignment vertical="center"/>
      <protection/>
    </xf>
    <xf numFmtId="0" fontId="11" fillId="3" borderId="5" xfId="26" applyFont="1" applyFill="1" applyBorder="1" applyAlignment="1" applyProtection="1">
      <alignment vertical="center" wrapText="1"/>
      <protection/>
    </xf>
    <xf numFmtId="0" fontId="0" fillId="0" borderId="5" xfId="0" applyFont="1" applyBorder="1" applyAlignment="1" applyProtection="1">
      <alignment/>
      <protection/>
    </xf>
    <xf numFmtId="0" fontId="5" fillId="0" borderId="0" xfId="21" applyNumberFormat="1" applyFont="1" applyFill="1" applyBorder="1" applyAlignment="1" applyProtection="1">
      <alignment horizontal="center" vertical="center" wrapText="1"/>
      <protection/>
    </xf>
    <xf numFmtId="0" fontId="0" fillId="0" borderId="0" xfId="21" applyNumberFormat="1" applyFont="1" applyFill="1" applyBorder="1" applyAlignment="1" applyProtection="1">
      <alignment horizontal="center" vertical="top" wrapText="1"/>
      <protection/>
    </xf>
    <xf numFmtId="0" fontId="5" fillId="3" borderId="2" xfId="27" applyNumberFormat="1" applyFont="1" applyFill="1" applyBorder="1" applyAlignment="1" applyProtection="1">
      <alignment horizontal="center" vertical="center" wrapText="1"/>
      <protection/>
    </xf>
    <xf numFmtId="0" fontId="5" fillId="2" borderId="2" xfId="24" applyFont="1" applyFill="1" applyBorder="1" applyAlignment="1" applyProtection="1">
      <alignment horizontal="center" vertical="center" wrapText="1"/>
      <protection/>
    </xf>
    <xf numFmtId="0" fontId="5" fillId="2" borderId="2" xfId="26" applyFont="1" applyFill="1" applyBorder="1" applyAlignment="1" applyProtection="1">
      <alignment horizontal="center" vertical="center" wrapText="1"/>
      <protection/>
    </xf>
    <xf numFmtId="0" fontId="5" fillId="2" borderId="2" xfId="22" applyFont="1" applyFill="1" applyBorder="1" applyAlignment="1" applyProtection="1">
      <alignment horizontal="center" vertical="center" wrapText="1"/>
      <protection/>
    </xf>
    <xf numFmtId="49" fontId="8" fillId="2" borderId="4" xfId="26" applyNumberFormat="1" applyFont="1" applyFill="1" applyBorder="1" applyAlignment="1" applyProtection="1">
      <alignment horizontal="center" vertical="center" wrapText="1"/>
      <protection/>
    </xf>
  </cellXfs>
  <cellStyles count="20">
    <cellStyle name="Normal" xfId="0"/>
    <cellStyle name="Hyperlink" xfId="15"/>
    <cellStyle name="Гиперссылка_JKH.OPEN.INFO.HVS(v3.5)_цены161210" xfId="16"/>
    <cellStyle name="Currency" xfId="17"/>
    <cellStyle name="Currency [0]" xfId="18"/>
    <cellStyle name="Заголовок" xfId="19"/>
    <cellStyle name="ЗаголовокСтолбца" xfId="20"/>
    <cellStyle name="Обычный 14" xfId="21"/>
    <cellStyle name="Обычный 2" xfId="22"/>
    <cellStyle name="Обычный 2 3" xfId="23"/>
    <cellStyle name="Обычный_BALANCE.WARM.2007YEAR(FACT)" xfId="24"/>
    <cellStyle name="Обычный_JKH.OPEN.INFO.GVS(v3.5)_цены161210" xfId="25"/>
    <cellStyle name="Обычный_JKH.OPEN.INFO.HVS(v3.5)_цены161210" xfId="26"/>
    <cellStyle name="Обычный_JKH.OPEN.INFO.PRICE.VO_v4.0(10.02.11)" xfId="27"/>
    <cellStyle name="Обычный_ЖКУ_проект3" xfId="28"/>
    <cellStyle name="Обычный_Мониторинг по тарифам ТОWRK_BU" xfId="29"/>
    <cellStyle name="Обычный_ТС цены" xfId="30"/>
    <cellStyle name="Percent" xfId="31"/>
    <cellStyle name="Comma" xfId="32"/>
    <cellStyle name="Comma [0]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PRICE.WARM%20&#1062;&#1050;%20&#1089;.%20&#1050;&#1088;&#1089;&#1085;&#1086;&#1090;&#1091;&#1088;&#1072;&#1085;&#1089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konomist-lena\&#1057;&#1077;&#1090;&#1077;&#1074;&#1072;&#1103;\&#1057;&#1090;&#1072;&#1085;&#1076;%20&#1056;&#1072;&#1089;&#1082;&#1088;%20&#1048;&#1085;&#1092;\&#1090;&#1077;&#1087;&#1083;&#1086;,&#1074;&#1086;&#1076;&#1072;,&#1082;&#1072;&#1085;%20&#1087;&#1083;&#1072;&#1085;%202014%20&#1075;.%20&#1085;&#1072;%20&#1089;&#1072;&#1081;&#1090;%20&#1056;&#1069;&#1050;\JKH.OPEN.INFO.PRICE.VO_v5\JKH.OPEN.INFO.PRICE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ТЭ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2">
        <row r="19">
          <cell r="F19" t="str">
            <v>Краснотуранское РМПП ЖКХ</v>
          </cell>
        </row>
      </sheetData>
      <sheetData sheetId="16">
        <row r="2">
          <cell r="N2" t="str">
            <v>-</v>
          </cell>
        </row>
        <row r="3">
          <cell r="N3" t="str">
            <v>горячая вода</v>
          </cell>
        </row>
        <row r="4">
          <cell r="N4" t="str">
            <v>пар</v>
          </cell>
        </row>
        <row r="5">
          <cell r="N5" t="str">
            <v>отборный пар, 1,2-2,5 кг/см2</v>
          </cell>
        </row>
        <row r="6">
          <cell r="N6" t="str">
            <v>отборный пар, 2,5-7 кг/см2</v>
          </cell>
        </row>
        <row r="7">
          <cell r="N7" t="str">
            <v>отборный пар, 7-13 кг/см2</v>
          </cell>
        </row>
        <row r="8">
          <cell r="N8" t="str">
            <v>отборный пар, &gt; 13 кг/см2</v>
          </cell>
        </row>
        <row r="9"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ВО цены"/>
      <sheetName val="ВО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5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для организаций не являющихся плательщиками НДС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для организаций не являющихся плательщиками НДС</v>
          </cell>
        </row>
      </sheetData>
      <sheetData sheetId="14">
        <row r="3">
          <cell r="W3" t="str">
            <v>ВО</v>
          </cell>
        </row>
        <row r="5">
          <cell r="W5" t="str">
            <v>водоотведения и (или) очистки сточных вод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7:V19"/>
  <sheetViews>
    <sheetView tabSelected="1" workbookViewId="0" topLeftCell="A1">
      <selection activeCell="E4" sqref="E4"/>
    </sheetView>
  </sheetViews>
  <sheetFormatPr defaultColWidth="9.140625" defaultRowHeight="12.75"/>
  <cols>
    <col min="2" max="2" width="14.57421875" style="0" customWidth="1"/>
  </cols>
  <sheetData>
    <row r="7" spans="1:22" ht="12.75">
      <c r="A7" s="39" t="s">
        <v>18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spans="1:22" ht="12.75">
      <c r="A8" s="40" t="str">
        <f>IF(org="","",IF(fil="",org,org&amp;" ("&amp;fil&amp;")"))&amp;IF(OR(godStart="",godEnd=""),"",", "&amp;YEAR(godStart)&amp;"-"&amp;YEAR(godEnd)&amp;" гг.")</f>
        <v>Краснотуранское РМПП ЖКХ, 2014-2014 гг.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</row>
    <row r="9" spans="1:22" ht="12.75">
      <c r="A9" s="3"/>
      <c r="B9" s="3"/>
      <c r="C9" s="3"/>
      <c r="D9" s="3"/>
      <c r="E9" s="3"/>
      <c r="F9" s="3"/>
      <c r="G9" s="3"/>
      <c r="H9" s="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12.75">
      <c r="A11" s="41" t="s">
        <v>0</v>
      </c>
      <c r="B11" s="41" t="str">
        <f>IF(TSphere="ТС","Утвержденный тариф на тепловую энергию (мощность)/ дифференциация по видам теплоносителя","Наименование показателя")</f>
        <v>Наименование показателя</v>
      </c>
      <c r="C11" s="41"/>
      <c r="D11" s="42" t="str">
        <f>"Организации-перепродавцы"&amp;IF(NDS_org="тариф указан с НДС для плательщиков НДС",", с учётом НДС",IF(NDS_org="тариф указан без НДС для плательщиков НДС",", без учёта НДС",""))</f>
        <v>Организации-перепродавцы</v>
      </c>
      <c r="E11" s="42"/>
      <c r="F11" s="42"/>
      <c r="G11" s="42" t="str">
        <f>"Бюджетные потребители"&amp;IF(NDS_budget="тариф указан с НДС для плательщиков НДС",", с учётом НДС",IF(NDS_budget="тариф указан без НДС для плательщиков НДС",", без учёта НДС",""))</f>
        <v>Бюджетные потребители</v>
      </c>
      <c r="H11" s="42"/>
      <c r="I11" s="42"/>
      <c r="J11" s="42" t="str">
        <f>"Население"&amp;IF(NDS_pop="тариф с НДС организаций-плательщиков НДС",", с учётом НДС","")</f>
        <v>Население, с учётом НДС</v>
      </c>
      <c r="K11" s="42"/>
      <c r="L11" s="42"/>
      <c r="M11" s="42" t="str">
        <f>"Прочие"&amp;IF(NDS_etc="тариф указан с НДС для плательщиков НДС",", с учётом НДС",IF(NDS_etc="тариф указан без НДС для плательщиков НДС",", без учёта НДС",""))</f>
        <v>Прочие</v>
      </c>
      <c r="N11" s="42"/>
      <c r="O11" s="42"/>
      <c r="P11" s="43" t="s">
        <v>19</v>
      </c>
      <c r="Q11" s="43" t="s">
        <v>20</v>
      </c>
      <c r="R11" s="43" t="s">
        <v>21</v>
      </c>
      <c r="S11" s="43"/>
      <c r="T11" s="43" t="s">
        <v>22</v>
      </c>
      <c r="U11" s="44" t="s">
        <v>23</v>
      </c>
      <c r="V11" s="44" t="s">
        <v>1</v>
      </c>
    </row>
    <row r="12" spans="1:22" ht="12.75">
      <c r="A12" s="41"/>
      <c r="B12" s="41"/>
      <c r="C12" s="41"/>
      <c r="D12" s="42" t="str">
        <f>"Одноставочный тариф, "&amp;IF(TSphere="ТС","руб./Гкал","руб./куб.м")</f>
        <v>Одноставочный тариф, руб./куб.м</v>
      </c>
      <c r="E12" s="42" t="s">
        <v>2</v>
      </c>
      <c r="F12" s="42"/>
      <c r="G12" s="42" t="str">
        <f>"Одноставочный тариф, "&amp;IF(TSphere="ТС","руб./Гкал","руб./куб.м")</f>
        <v>Одноставочный тариф, руб./куб.м</v>
      </c>
      <c r="H12" s="42" t="s">
        <v>2</v>
      </c>
      <c r="I12" s="42"/>
      <c r="J12" s="42" t="str">
        <f>"Одноставочный тариф, "&amp;IF(TSphere="ТС","руб./Гкал","руб./куб.м")</f>
        <v>Одноставочный тариф, руб./куб.м</v>
      </c>
      <c r="K12" s="42" t="s">
        <v>2</v>
      </c>
      <c r="L12" s="42"/>
      <c r="M12" s="42" t="str">
        <f>"Одноставочный тариф, "&amp;IF(TSphere="ТС","руб./Гкал","руб./куб.м")</f>
        <v>Одноставочный тариф, руб./куб.м</v>
      </c>
      <c r="N12" s="42" t="s">
        <v>2</v>
      </c>
      <c r="O12" s="42"/>
      <c r="P12" s="43"/>
      <c r="Q12" s="43"/>
      <c r="R12" s="43"/>
      <c r="S12" s="43"/>
      <c r="T12" s="43"/>
      <c r="U12" s="44"/>
      <c r="V12" s="44"/>
    </row>
    <row r="13" spans="1:22" ht="168.75">
      <c r="A13" s="41"/>
      <c r="B13" s="41"/>
      <c r="C13" s="41"/>
      <c r="D13" s="42"/>
      <c r="E13" s="5" t="str">
        <f>"ставка "&amp;IF(TSphere="ТС","за энергию",IF(TSphere="ГВС","платы за потребление горячей воды",IF(TSphere="ХВС","платы за потребление холодной воды","платы за водоотведение или очистку сточных вод")))&amp;", "&amp;IF(TSphere="ТС","руб./Гкал","руб./куб.м")</f>
        <v>ставка платы за водоотведение или очистку сточных вод, руб./куб.м</v>
      </c>
      <c r="F13" s="5" t="str">
        <f>"ставка "&amp;IF(TSphere="ТС","за мощность","платы за содержание системы "&amp;TSphere_full)&amp;", "&amp;IF(TSphere="ТС","тыс.руб.в месяц/Гкал/ч",IF(TSphere="ГВС",unitGVS,"тыс. руб. в месяц/куб.м/ч"))</f>
        <v>ставка платы за содержание системы водоотведения и (или) очистки сточных вод, тыс. руб. в месяц/куб.м/ч</v>
      </c>
      <c r="G13" s="42"/>
      <c r="H13" s="5" t="str">
        <f>"ставка "&amp;IF(TSphere="ТС","за энергию",IF(TSphere="ГВС","платы за потребление горячей воды",IF(TSphere="ХВС","платы за потребление холодной воды","платы за водоотведение или очистку сточных вод")))&amp;", "&amp;IF(TSphere="ТС","руб./Гкал","руб./куб.м")</f>
        <v>ставка платы за водоотведение или очистку сточных вод, руб./куб.м</v>
      </c>
      <c r="I13" s="5" t="str">
        <f>"ставка "&amp;IF(TSphere="ТС","за мощность","платы за содержание системы "&amp;TSphere_full)&amp;", "&amp;IF(TSphere="ТС","тыс.руб.в месяц/Гкал/ч",IF(TSphere="ГВС",unitGVS,"тыс. руб. в месяц/куб.м/ч"))</f>
        <v>ставка платы за содержание системы водоотведения и (или) очистки сточных вод, тыс. руб. в месяц/куб.м/ч</v>
      </c>
      <c r="J13" s="42"/>
      <c r="K13" s="5" t="str">
        <f>"ставка "&amp;IF(TSphere="ТС","за энергию",IF(TSphere="ГВС","платы за потребление горячей воды",IF(TSphere="ХВС","платы за потребление холодной воды","платы за водоотведение или очистку сточных вод")))&amp;", "&amp;IF(TSphere="ТС","руб./Гкал","руб./куб.м")</f>
        <v>ставка платы за водоотведение или очистку сточных вод, руб./куб.м</v>
      </c>
      <c r="L13" s="5" t="str">
        <f>"ставка "&amp;IF(TSphere="ТС","за мощность","платы за содержание системы "&amp;TSphere_full)&amp;", "&amp;IF(TSphere="ТС","тыс.руб.в месяц/Гкал/ч",IF(TSphere="ГВС",unitGVS,"тыс. руб. в месяц/куб.м/ч"))</f>
        <v>ставка платы за содержание системы водоотведения и (или) очистки сточных вод, тыс. руб. в месяц/куб.м/ч</v>
      </c>
      <c r="M13" s="42"/>
      <c r="N13" s="5" t="str">
        <f>"ставка "&amp;IF(TSphere="ТС","за энергию",IF(TSphere="ГВС","платы за потребление горячей воды",IF(TSphere="ХВС","платы за потребление холодной воды","платы за водоотведение или очистку сточных вод")))&amp;", "&amp;IF(TSphere="ТС","руб./Гкал","руб./куб.м")</f>
        <v>ставка платы за водоотведение или очистку сточных вод, руб./куб.м</v>
      </c>
      <c r="O13" s="5" t="str">
        <f>"ставка "&amp;IF(TSphere="ТС","за мощность","платы за содержание системы "&amp;TSphere_full)&amp;", "&amp;IF(TSphere="ТС","тыс.руб.в месяц/Гкал/ч",IF(TSphere="ГВС",unitGVS,"тыс. руб. в месяц/куб.м/ч"))</f>
        <v>ставка платы за содержание системы водоотведения и (или) очистки сточных вод, тыс. руб. в месяц/куб.м/ч</v>
      </c>
      <c r="P13" s="43"/>
      <c r="Q13" s="43"/>
      <c r="R13" s="6" t="s">
        <v>3</v>
      </c>
      <c r="S13" s="6" t="s">
        <v>4</v>
      </c>
      <c r="T13" s="43"/>
      <c r="U13" s="44"/>
      <c r="V13" s="44"/>
    </row>
    <row r="14" spans="1:22" ht="12.75">
      <c r="A14" s="7">
        <v>1</v>
      </c>
      <c r="B14" s="45" t="s">
        <v>5</v>
      </c>
      <c r="C14" s="45"/>
      <c r="D14" s="7">
        <v>3</v>
      </c>
      <c r="E14" s="7" t="s">
        <v>24</v>
      </c>
      <c r="F14" s="7" t="s">
        <v>25</v>
      </c>
      <c r="G14" s="7" t="s">
        <v>6</v>
      </c>
      <c r="H14" s="7" t="s">
        <v>26</v>
      </c>
      <c r="I14" s="7" t="s">
        <v>27</v>
      </c>
      <c r="J14" s="7" t="s">
        <v>7</v>
      </c>
      <c r="K14" s="7" t="s">
        <v>28</v>
      </c>
      <c r="L14" s="7" t="s">
        <v>29</v>
      </c>
      <c r="M14" s="7" t="s">
        <v>8</v>
      </c>
      <c r="N14" s="7" t="s">
        <v>30</v>
      </c>
      <c r="O14" s="7" t="s">
        <v>31</v>
      </c>
      <c r="P14" s="7" t="s">
        <v>9</v>
      </c>
      <c r="Q14" s="7" t="s">
        <v>10</v>
      </c>
      <c r="R14" s="7" t="s">
        <v>32</v>
      </c>
      <c r="S14" s="7" t="s">
        <v>33</v>
      </c>
      <c r="T14" s="7" t="s">
        <v>11</v>
      </c>
      <c r="U14" s="7" t="s">
        <v>12</v>
      </c>
      <c r="V14" s="7" t="s">
        <v>13</v>
      </c>
    </row>
    <row r="15" spans="1:22" ht="78.75">
      <c r="A15" s="1">
        <v>1</v>
      </c>
      <c r="B15" s="8" t="s">
        <v>41</v>
      </c>
      <c r="C15" s="9"/>
      <c r="D15" s="10"/>
      <c r="E15" s="11"/>
      <c r="F15" s="11"/>
      <c r="G15" s="12">
        <v>48.19</v>
      </c>
      <c r="H15" s="11"/>
      <c r="I15" s="11"/>
      <c r="J15" s="12">
        <v>48.19</v>
      </c>
      <c r="K15" s="11"/>
      <c r="L15" s="11"/>
      <c r="M15" s="12">
        <f>J15</f>
        <v>48.19</v>
      </c>
      <c r="N15" s="11"/>
      <c r="O15" s="11"/>
      <c r="P15" s="13" t="s">
        <v>34</v>
      </c>
      <c r="Q15" s="13" t="s">
        <v>35</v>
      </c>
      <c r="R15" s="13" t="s">
        <v>36</v>
      </c>
      <c r="S15" s="14" t="s">
        <v>37</v>
      </c>
      <c r="T15" s="14" t="s">
        <v>15</v>
      </c>
      <c r="U15" s="14" t="s">
        <v>38</v>
      </c>
      <c r="V15" s="15"/>
    </row>
    <row r="16" spans="1:22" ht="12.75">
      <c r="A16" s="16">
        <v>1</v>
      </c>
      <c r="B16" s="17"/>
      <c r="C16" s="18"/>
      <c r="D16" s="19"/>
      <c r="E16" s="20"/>
      <c r="F16" s="20"/>
      <c r="G16" s="20">
        <f aca="true" t="shared" si="0" ref="G16:L16">D16</f>
        <v>0</v>
      </c>
      <c r="H16" s="20">
        <f t="shared" si="0"/>
        <v>0</v>
      </c>
      <c r="I16" s="20">
        <f t="shared" si="0"/>
        <v>0</v>
      </c>
      <c r="J16" s="20">
        <f t="shared" si="0"/>
        <v>0</v>
      </c>
      <c r="K16" s="20">
        <f t="shared" si="0"/>
        <v>0</v>
      </c>
      <c r="L16" s="20">
        <f t="shared" si="0"/>
        <v>0</v>
      </c>
      <c r="M16" s="20">
        <f>J16</f>
        <v>0</v>
      </c>
      <c r="N16" s="20">
        <f>K16</f>
        <v>0</v>
      </c>
      <c r="O16" s="20">
        <f>L16</f>
        <v>0</v>
      </c>
      <c r="P16" s="21"/>
      <c r="Q16" s="21"/>
      <c r="R16" s="21"/>
      <c r="S16" s="22"/>
      <c r="T16" s="22"/>
      <c r="U16" s="22"/>
      <c r="V16" s="23"/>
    </row>
    <row r="17" spans="1:22" ht="78.75">
      <c r="A17" s="24" t="s">
        <v>5</v>
      </c>
      <c r="B17" s="8" t="s">
        <v>41</v>
      </c>
      <c r="C17" s="9"/>
      <c r="D17" s="25"/>
      <c r="E17" s="26"/>
      <c r="F17" s="26"/>
      <c r="G17" s="27">
        <v>50.79</v>
      </c>
      <c r="H17" s="26">
        <f>E17</f>
        <v>0</v>
      </c>
      <c r="I17" s="26">
        <f>F17</f>
        <v>0</v>
      </c>
      <c r="J17" s="27">
        <f>G17</f>
        <v>50.79</v>
      </c>
      <c r="K17" s="26">
        <f>H17</f>
        <v>0</v>
      </c>
      <c r="L17" s="26">
        <f>I17</f>
        <v>0</v>
      </c>
      <c r="M17" s="27">
        <f>J17</f>
        <v>50.79</v>
      </c>
      <c r="N17" s="26">
        <f>K17</f>
        <v>0</v>
      </c>
      <c r="O17" s="26">
        <f>L17</f>
        <v>0</v>
      </c>
      <c r="P17" s="28" t="s">
        <v>17</v>
      </c>
      <c r="Q17" s="28" t="s">
        <v>14</v>
      </c>
      <c r="R17" s="28" t="s">
        <v>36</v>
      </c>
      <c r="S17" s="14" t="s">
        <v>37</v>
      </c>
      <c r="T17" s="14" t="s">
        <v>15</v>
      </c>
      <c r="U17" s="14" t="s">
        <v>38</v>
      </c>
      <c r="V17" s="29"/>
    </row>
    <row r="18" spans="1:22" ht="22.5">
      <c r="A18" s="30"/>
      <c r="B18" s="31" t="s">
        <v>39</v>
      </c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</row>
    <row r="19" spans="1:22" ht="12.75">
      <c r="A19" s="35" t="s">
        <v>16</v>
      </c>
      <c r="B19" s="36" t="s">
        <v>40</v>
      </c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8"/>
      <c r="T19" s="38"/>
      <c r="U19" s="38"/>
      <c r="V19" s="38"/>
    </row>
  </sheetData>
  <mergeCells count="23">
    <mergeCell ref="B14:C14"/>
    <mergeCell ref="J12:J13"/>
    <mergeCell ref="K12:L12"/>
    <mergeCell ref="M12:M13"/>
    <mergeCell ref="N12:O12"/>
    <mergeCell ref="D12:D13"/>
    <mergeCell ref="E12:F12"/>
    <mergeCell ref="G12:G13"/>
    <mergeCell ref="H12:I12"/>
    <mergeCell ref="R11:S12"/>
    <mergeCell ref="T11:T13"/>
    <mergeCell ref="U11:U13"/>
    <mergeCell ref="V11:V13"/>
    <mergeCell ref="A7:V7"/>
    <mergeCell ref="A8:V8"/>
    <mergeCell ref="A11:A13"/>
    <mergeCell ref="B11:C13"/>
    <mergeCell ref="D11:F11"/>
    <mergeCell ref="G11:I11"/>
    <mergeCell ref="J11:L11"/>
    <mergeCell ref="M11:O11"/>
    <mergeCell ref="P11:P13"/>
    <mergeCell ref="Q11:Q13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S15:V17 B15:B17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P15:R17"/>
    <dataValidation type="decimal" allowBlank="1" showErrorMessage="1" errorTitle="Ошибка" error="Допускается ввод только неотрицательных чисел!" sqref="P18:V18 D15:O17">
      <formula1>0</formula1>
      <formula2>9.99999999999999E+23</formula2>
    </dataValidation>
  </dataValidations>
  <hyperlinks>
    <hyperlink ref="B18" location="'ХВС цены'!A1" tooltip="Добавить запись" display="Добавить запись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Loner-XP</cp:lastModifiedBy>
  <dcterms:created xsi:type="dcterms:W3CDTF">1996-10-08T23:32:33Z</dcterms:created>
  <dcterms:modified xsi:type="dcterms:W3CDTF">2013-12-30T01:02:47Z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