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21" i="1" l="1"/>
  <c r="G12" i="1"/>
  <c r="F12" i="1" l="1"/>
  <c r="E12" i="1"/>
  <c r="D12" i="1"/>
  <c r="F42" i="1"/>
  <c r="E29" i="1"/>
  <c r="D29" i="1"/>
  <c r="E35" i="1"/>
  <c r="D35" i="1"/>
  <c r="F21" i="1"/>
  <c r="E21" i="1"/>
  <c r="D21" i="1"/>
  <c r="F53" i="1" l="1"/>
  <c r="F55" i="1"/>
  <c r="F56" i="1"/>
  <c r="F54" i="1"/>
  <c r="F49" i="1"/>
  <c r="F40" i="1"/>
  <c r="F41" i="1"/>
  <c r="F36" i="1"/>
  <c r="F37" i="1"/>
  <c r="F38" i="1"/>
  <c r="F39" i="1"/>
  <c r="F32" i="1"/>
  <c r="F33" i="1"/>
  <c r="F34" i="1"/>
  <c r="F35" i="1"/>
  <c r="F30" i="1"/>
  <c r="F31" i="1"/>
  <c r="F27" i="1"/>
  <c r="F28" i="1"/>
  <c r="F29" i="1"/>
  <c r="F23" i="1"/>
  <c r="F24" i="1"/>
  <c r="F26" i="1"/>
  <c r="F22" i="1" l="1"/>
  <c r="F20" i="1"/>
  <c r="F11" i="1"/>
  <c r="G54" i="1" l="1"/>
  <c r="G50" i="1"/>
  <c r="H9" i="1"/>
  <c r="B9" i="1"/>
  <c r="C9" i="1" s="1"/>
</calcChain>
</file>

<file path=xl/sharedStrings.xml><?xml version="1.0" encoding="utf-8"?>
<sst xmlns="http://schemas.openxmlformats.org/spreadsheetml/2006/main" count="186" uniqueCount="136">
  <si>
    <t>Форма 2-вс</t>
  </si>
  <si>
    <t>ООО "Квант"</t>
  </si>
  <si>
    <t>(наименование организации)</t>
  </si>
  <si>
    <t>№ п/п</t>
  </si>
  <si>
    <t>Наименование показателя</t>
  </si>
  <si>
    <t>Единица измерения</t>
  </si>
  <si>
    <t>Значение показателя*</t>
  </si>
  <si>
    <t>Примечание</t>
  </si>
  <si>
    <t>1</t>
  </si>
  <si>
    <t xml:space="preserve">Вид регулируемой деятельности </t>
  </si>
  <si>
    <t>x</t>
  </si>
  <si>
    <t>ВС</t>
  </si>
  <si>
    <t>2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</si>
  <si>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</si>
  <si>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</si>
  <si>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</si>
  <si>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</si>
  <si>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оплату покупной холодной воды, в том числе:</t>
  </si>
  <si>
    <t>3.1.1</t>
  </si>
  <si>
    <t xml:space="preserve">   технического качества</t>
  </si>
  <si>
    <t>объем холодной воды</t>
  </si>
  <si>
    <t>тыс. м3</t>
  </si>
  <si>
    <t xml:space="preserve">тариф </t>
  </si>
  <si>
    <t>руб./м3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</si>
  <si>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</si>
  <si>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</si>
  <si>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</si>
  <si>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</si>
  <si>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</si>
  <si>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</si>
  <si>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</si>
  <si>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</si>
  <si>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</si>
  <si>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</si>
  <si>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</si>
  <si>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Расходы на химреагенты, используемые в технологическом процессе</t>
  </si>
  <si>
    <t>3.4</t>
  </si>
  <si>
    <t>Расходы на оплату труда основного производственного персонала</t>
  </si>
  <si>
    <t>3.4.1.</t>
  </si>
  <si>
    <t>среднесписочная численность основного производственного персонала (человек)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</si>
  <si>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</si>
  <si>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</si>
  <si>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</si>
  <si>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</si>
  <si>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</si>
  <si>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</si>
  <si>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</si>
  <si>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</si>
  <si>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</si>
  <si>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</si>
  <si>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</si>
  <si>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</si>
  <si>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</si>
  <si>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</si>
  <si>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</si>
  <si>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</si>
  <si>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</si>
  <si>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</si>
  <si>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</si>
  <si>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</si>
  <si>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</si>
  <si>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</si>
  <si>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</si>
  <si>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</si>
  <si>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</si>
  <si>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</si>
  <si>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</si>
  <si>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</si>
  <si>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</si>
  <si>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</si>
  <si>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4</t>
  </si>
  <si>
    <t>Валовая прибыль от продажи товаров и услуг по регулируемому виду деятельности</t>
  </si>
  <si>
    <t>5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</si>
  <si>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</si>
  <si>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</si>
  <si>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</si>
  <si>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6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</si>
  <si>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</si>
  <si>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</si>
  <si>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</si>
  <si>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</si>
  <si>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</si>
  <si>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7</t>
  </si>
  <si>
    <t>Поднято воды.</t>
  </si>
  <si>
    <t>тыс.куб.м</t>
  </si>
  <si>
    <t>8</t>
  </si>
  <si>
    <t>Получено воды со стороны, в том числе:</t>
  </si>
  <si>
    <t>8.1</t>
  </si>
  <si>
    <t>8.2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</si>
  <si>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</si>
  <si>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</si>
  <si>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</si>
  <si>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</si>
  <si>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</si>
  <si>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 xml:space="preserve">   по приборам учета</t>
  </si>
  <si>
    <t>10.2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</si>
  <si>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</si>
  <si>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</si>
  <si>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</si>
  <si>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</si>
  <si>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</si>
  <si>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</si>
  <si>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</si>
  <si>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</si>
  <si>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</si>
  <si>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</si>
  <si>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</si>
  <si>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</si>
  <si>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</si>
  <si>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</si>
  <si>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кВт·ч/куб.м</t>
  </si>
  <si>
    <t>17</t>
  </si>
  <si>
    <t>Расход воды на собственные нужды предприятия, в том числе:</t>
  </si>
  <si>
    <t>17.1</t>
  </si>
  <si>
    <t xml:space="preserve">   расход воды на хозяйственно-бытовые нужды предприятия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</si>
  <si>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</si>
  <si>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</si>
  <si>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19 **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</si>
  <si>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</si>
  <si>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</si>
  <si>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</si>
  <si>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</si>
  <si>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</si>
  <si>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</si>
  <si>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</si>
  <si>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</si>
  <si>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3.12.</t>
  </si>
  <si>
    <t>Налоги и сборы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</si>
  <si>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 2016год</t>
  </si>
  <si>
    <t>с 01.01.2016г. по 30.06.2016г.</t>
  </si>
  <si>
    <t>с 01.07.2016г. по 31.12.2016г.</t>
  </si>
  <si>
    <t>Плановый показатель за 2016г.</t>
  </si>
  <si>
    <t>Фактический  показатель за 2016г.</t>
  </si>
  <si>
    <t>Прочие производственные расходы</t>
  </si>
  <si>
    <t>3.13</t>
  </si>
  <si>
    <t>Расчетная предпринимательская прибыль гарантирующей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</si>
</sst>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horizont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vertical="center" wrapText="1"/>
    </xf>
    <xf numFmtId="0" fontId="1" fillId="0" borderId="6" xfId="0" applyFont="1" applyFill="1" applyBorder="1"/>
    <xf numFmtId="0" fontId="1" fillId="0" borderId="0" xfId="0" applyFont="1" applyFill="1"/>
    <xf numFmtId="0" fontId="1" fillId="0" borderId="6" xfId="0" applyFont="1" applyFill="1" applyBorder="1" applyAlignment="1" applyProtection="1">
      <alignment horizontal="left" vertical="center" wrapText="1"/>
    </xf>
    <xf numFmtId="2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" fillId="3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>
      <alignment vertical="center" wrapText="1"/>
    </xf>
    <xf numFmtId="164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top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3" borderId="0" xfId="0" applyFont="1" applyFill="1" applyBorder="1" applyAlignment="1" applyProtection="1">
      <alignment horizontal="left" wrapText="1"/>
    </xf>
    <xf numFmtId="4" fontId="1" fillId="0" borderId="6" xfId="0" applyNumberFormat="1" applyFont="1" applyFill="1" applyBorder="1" applyAlignment="1" applyProtection="1">
      <alignment horizontal="center" vertical="center"/>
      <protection locked="0"/>
    </xf>
    <xf numFmtId="4" fontId="1" fillId="0" borderId="6" xfId="0" applyNumberFormat="1" applyFont="1" applyFill="1" applyBorder="1" applyAlignment="1" applyProtection="1">
      <alignment horizontal="center" vertical="center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</xf>
    <xf numFmtId="165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topLeftCell="A58" workbookViewId="0">
      <selection activeCell="G55" sqref="G55:G56"/>
    </sheetView>
  </sheetViews>
  <sheetFormatPr defaultRowHeight="15.75" x14ac:dyDescent="0.25"/>
  <cols>
    <col min="1" max="1" width="9.140625" style="1"/>
    <col min="2" max="2" width="45" style="2" customWidth="1"/>
    <col min="3" max="3" width="11.5703125" style="1" customWidth="1"/>
    <col min="4" max="4" width="11.85546875" style="1" customWidth="1"/>
    <col min="5" max="5" width="12.85546875" style="1" customWidth="1"/>
    <col min="6" max="6" width="13.42578125" style="1" customWidth="1"/>
    <col min="7" max="7" width="13.85546875" style="1" customWidth="1"/>
    <col min="8" max="8" width="12.85546875" style="3" customWidth="1"/>
    <col min="9" max="257" width="9.140625" style="3"/>
    <col min="258" max="258" width="45" style="3" customWidth="1"/>
    <col min="259" max="262" width="13.42578125" style="3" customWidth="1"/>
    <col min="263" max="263" width="13.85546875" style="3" customWidth="1"/>
    <col min="264" max="264" width="25.5703125" style="3" customWidth="1"/>
    <col min="265" max="513" width="9.140625" style="3"/>
    <col min="514" max="514" width="45" style="3" customWidth="1"/>
    <col min="515" max="518" width="13.42578125" style="3" customWidth="1"/>
    <col min="519" max="519" width="13.85546875" style="3" customWidth="1"/>
    <col min="520" max="520" width="25.5703125" style="3" customWidth="1"/>
    <col min="521" max="769" width="9.140625" style="3"/>
    <col min="770" max="770" width="45" style="3" customWidth="1"/>
    <col min="771" max="774" width="13.42578125" style="3" customWidth="1"/>
    <col min="775" max="775" width="13.85546875" style="3" customWidth="1"/>
    <col min="776" max="776" width="25.5703125" style="3" customWidth="1"/>
    <col min="777" max="1025" width="9.140625" style="3"/>
    <col min="1026" max="1026" width="45" style="3" customWidth="1"/>
    <col min="1027" max="1030" width="13.42578125" style="3" customWidth="1"/>
    <col min="1031" max="1031" width="13.85546875" style="3" customWidth="1"/>
    <col min="1032" max="1032" width="25.5703125" style="3" customWidth="1"/>
    <col min="1033" max="1281" width="9.140625" style="3"/>
    <col min="1282" max="1282" width="45" style="3" customWidth="1"/>
    <col min="1283" max="1286" width="13.42578125" style="3" customWidth="1"/>
    <col min="1287" max="1287" width="13.85546875" style="3" customWidth="1"/>
    <col min="1288" max="1288" width="25.5703125" style="3" customWidth="1"/>
    <col min="1289" max="1537" width="9.140625" style="3"/>
    <col min="1538" max="1538" width="45" style="3" customWidth="1"/>
    <col min="1539" max="1542" width="13.42578125" style="3" customWidth="1"/>
    <col min="1543" max="1543" width="13.85546875" style="3" customWidth="1"/>
    <col min="1544" max="1544" width="25.5703125" style="3" customWidth="1"/>
    <col min="1545" max="1793" width="9.140625" style="3"/>
    <col min="1794" max="1794" width="45" style="3" customWidth="1"/>
    <col min="1795" max="1798" width="13.42578125" style="3" customWidth="1"/>
    <col min="1799" max="1799" width="13.85546875" style="3" customWidth="1"/>
    <col min="1800" max="1800" width="25.5703125" style="3" customWidth="1"/>
    <col min="1801" max="2049" width="9.140625" style="3"/>
    <col min="2050" max="2050" width="45" style="3" customWidth="1"/>
    <col min="2051" max="2054" width="13.42578125" style="3" customWidth="1"/>
    <col min="2055" max="2055" width="13.85546875" style="3" customWidth="1"/>
    <col min="2056" max="2056" width="25.5703125" style="3" customWidth="1"/>
    <col min="2057" max="2305" width="9.140625" style="3"/>
    <col min="2306" max="2306" width="45" style="3" customWidth="1"/>
    <col min="2307" max="2310" width="13.42578125" style="3" customWidth="1"/>
    <col min="2311" max="2311" width="13.85546875" style="3" customWidth="1"/>
    <col min="2312" max="2312" width="25.5703125" style="3" customWidth="1"/>
    <col min="2313" max="2561" width="9.140625" style="3"/>
    <col min="2562" max="2562" width="45" style="3" customWidth="1"/>
    <col min="2563" max="2566" width="13.42578125" style="3" customWidth="1"/>
    <col min="2567" max="2567" width="13.85546875" style="3" customWidth="1"/>
    <col min="2568" max="2568" width="25.5703125" style="3" customWidth="1"/>
    <col min="2569" max="2817" width="9.140625" style="3"/>
    <col min="2818" max="2818" width="45" style="3" customWidth="1"/>
    <col min="2819" max="2822" width="13.42578125" style="3" customWidth="1"/>
    <col min="2823" max="2823" width="13.85546875" style="3" customWidth="1"/>
    <col min="2824" max="2824" width="25.5703125" style="3" customWidth="1"/>
    <col min="2825" max="3073" width="9.140625" style="3"/>
    <col min="3074" max="3074" width="45" style="3" customWidth="1"/>
    <col min="3075" max="3078" width="13.42578125" style="3" customWidth="1"/>
    <col min="3079" max="3079" width="13.85546875" style="3" customWidth="1"/>
    <col min="3080" max="3080" width="25.5703125" style="3" customWidth="1"/>
    <col min="3081" max="3329" width="9.140625" style="3"/>
    <col min="3330" max="3330" width="45" style="3" customWidth="1"/>
    <col min="3331" max="3334" width="13.42578125" style="3" customWidth="1"/>
    <col min="3335" max="3335" width="13.85546875" style="3" customWidth="1"/>
    <col min="3336" max="3336" width="25.5703125" style="3" customWidth="1"/>
    <col min="3337" max="3585" width="9.140625" style="3"/>
    <col min="3586" max="3586" width="45" style="3" customWidth="1"/>
    <col min="3587" max="3590" width="13.42578125" style="3" customWidth="1"/>
    <col min="3591" max="3591" width="13.85546875" style="3" customWidth="1"/>
    <col min="3592" max="3592" width="25.5703125" style="3" customWidth="1"/>
    <col min="3593" max="3841" width="9.140625" style="3"/>
    <col min="3842" max="3842" width="45" style="3" customWidth="1"/>
    <col min="3843" max="3846" width="13.42578125" style="3" customWidth="1"/>
    <col min="3847" max="3847" width="13.85546875" style="3" customWidth="1"/>
    <col min="3848" max="3848" width="25.5703125" style="3" customWidth="1"/>
    <col min="3849" max="4097" width="9.140625" style="3"/>
    <col min="4098" max="4098" width="45" style="3" customWidth="1"/>
    <col min="4099" max="4102" width="13.42578125" style="3" customWidth="1"/>
    <col min="4103" max="4103" width="13.85546875" style="3" customWidth="1"/>
    <col min="4104" max="4104" width="25.5703125" style="3" customWidth="1"/>
    <col min="4105" max="4353" width="9.140625" style="3"/>
    <col min="4354" max="4354" width="45" style="3" customWidth="1"/>
    <col min="4355" max="4358" width="13.42578125" style="3" customWidth="1"/>
    <col min="4359" max="4359" width="13.85546875" style="3" customWidth="1"/>
    <col min="4360" max="4360" width="25.5703125" style="3" customWidth="1"/>
    <col min="4361" max="4609" width="9.140625" style="3"/>
    <col min="4610" max="4610" width="45" style="3" customWidth="1"/>
    <col min="4611" max="4614" width="13.42578125" style="3" customWidth="1"/>
    <col min="4615" max="4615" width="13.85546875" style="3" customWidth="1"/>
    <col min="4616" max="4616" width="25.5703125" style="3" customWidth="1"/>
    <col min="4617" max="4865" width="9.140625" style="3"/>
    <col min="4866" max="4866" width="45" style="3" customWidth="1"/>
    <col min="4867" max="4870" width="13.42578125" style="3" customWidth="1"/>
    <col min="4871" max="4871" width="13.85546875" style="3" customWidth="1"/>
    <col min="4872" max="4872" width="25.5703125" style="3" customWidth="1"/>
    <col min="4873" max="5121" width="9.140625" style="3"/>
    <col min="5122" max="5122" width="45" style="3" customWidth="1"/>
    <col min="5123" max="5126" width="13.42578125" style="3" customWidth="1"/>
    <col min="5127" max="5127" width="13.85546875" style="3" customWidth="1"/>
    <col min="5128" max="5128" width="25.5703125" style="3" customWidth="1"/>
    <col min="5129" max="5377" width="9.140625" style="3"/>
    <col min="5378" max="5378" width="45" style="3" customWidth="1"/>
    <col min="5379" max="5382" width="13.42578125" style="3" customWidth="1"/>
    <col min="5383" max="5383" width="13.85546875" style="3" customWidth="1"/>
    <col min="5384" max="5384" width="25.5703125" style="3" customWidth="1"/>
    <col min="5385" max="5633" width="9.140625" style="3"/>
    <col min="5634" max="5634" width="45" style="3" customWidth="1"/>
    <col min="5635" max="5638" width="13.42578125" style="3" customWidth="1"/>
    <col min="5639" max="5639" width="13.85546875" style="3" customWidth="1"/>
    <col min="5640" max="5640" width="25.5703125" style="3" customWidth="1"/>
    <col min="5641" max="5889" width="9.140625" style="3"/>
    <col min="5890" max="5890" width="45" style="3" customWidth="1"/>
    <col min="5891" max="5894" width="13.42578125" style="3" customWidth="1"/>
    <col min="5895" max="5895" width="13.85546875" style="3" customWidth="1"/>
    <col min="5896" max="5896" width="25.5703125" style="3" customWidth="1"/>
    <col min="5897" max="6145" width="9.140625" style="3"/>
    <col min="6146" max="6146" width="45" style="3" customWidth="1"/>
    <col min="6147" max="6150" width="13.42578125" style="3" customWidth="1"/>
    <col min="6151" max="6151" width="13.85546875" style="3" customWidth="1"/>
    <col min="6152" max="6152" width="25.5703125" style="3" customWidth="1"/>
    <col min="6153" max="6401" width="9.140625" style="3"/>
    <col min="6402" max="6402" width="45" style="3" customWidth="1"/>
    <col min="6403" max="6406" width="13.42578125" style="3" customWidth="1"/>
    <col min="6407" max="6407" width="13.85546875" style="3" customWidth="1"/>
    <col min="6408" max="6408" width="25.5703125" style="3" customWidth="1"/>
    <col min="6409" max="6657" width="9.140625" style="3"/>
    <col min="6658" max="6658" width="45" style="3" customWidth="1"/>
    <col min="6659" max="6662" width="13.42578125" style="3" customWidth="1"/>
    <col min="6663" max="6663" width="13.85546875" style="3" customWidth="1"/>
    <col min="6664" max="6664" width="25.5703125" style="3" customWidth="1"/>
    <col min="6665" max="6913" width="9.140625" style="3"/>
    <col min="6914" max="6914" width="45" style="3" customWidth="1"/>
    <col min="6915" max="6918" width="13.42578125" style="3" customWidth="1"/>
    <col min="6919" max="6919" width="13.85546875" style="3" customWidth="1"/>
    <col min="6920" max="6920" width="25.5703125" style="3" customWidth="1"/>
    <col min="6921" max="7169" width="9.140625" style="3"/>
    <col min="7170" max="7170" width="45" style="3" customWidth="1"/>
    <col min="7171" max="7174" width="13.42578125" style="3" customWidth="1"/>
    <col min="7175" max="7175" width="13.85546875" style="3" customWidth="1"/>
    <col min="7176" max="7176" width="25.5703125" style="3" customWidth="1"/>
    <col min="7177" max="7425" width="9.140625" style="3"/>
    <col min="7426" max="7426" width="45" style="3" customWidth="1"/>
    <col min="7427" max="7430" width="13.42578125" style="3" customWidth="1"/>
    <col min="7431" max="7431" width="13.85546875" style="3" customWidth="1"/>
    <col min="7432" max="7432" width="25.5703125" style="3" customWidth="1"/>
    <col min="7433" max="7681" width="9.140625" style="3"/>
    <col min="7682" max="7682" width="45" style="3" customWidth="1"/>
    <col min="7683" max="7686" width="13.42578125" style="3" customWidth="1"/>
    <col min="7687" max="7687" width="13.85546875" style="3" customWidth="1"/>
    <col min="7688" max="7688" width="25.5703125" style="3" customWidth="1"/>
    <col min="7689" max="7937" width="9.140625" style="3"/>
    <col min="7938" max="7938" width="45" style="3" customWidth="1"/>
    <col min="7939" max="7942" width="13.42578125" style="3" customWidth="1"/>
    <col min="7943" max="7943" width="13.85546875" style="3" customWidth="1"/>
    <col min="7944" max="7944" width="25.5703125" style="3" customWidth="1"/>
    <col min="7945" max="8193" width="9.140625" style="3"/>
    <col min="8194" max="8194" width="45" style="3" customWidth="1"/>
    <col min="8195" max="8198" width="13.42578125" style="3" customWidth="1"/>
    <col min="8199" max="8199" width="13.85546875" style="3" customWidth="1"/>
    <col min="8200" max="8200" width="25.5703125" style="3" customWidth="1"/>
    <col min="8201" max="8449" width="9.140625" style="3"/>
    <col min="8450" max="8450" width="45" style="3" customWidth="1"/>
    <col min="8451" max="8454" width="13.42578125" style="3" customWidth="1"/>
    <col min="8455" max="8455" width="13.85546875" style="3" customWidth="1"/>
    <col min="8456" max="8456" width="25.5703125" style="3" customWidth="1"/>
    <col min="8457" max="8705" width="9.140625" style="3"/>
    <col min="8706" max="8706" width="45" style="3" customWidth="1"/>
    <col min="8707" max="8710" width="13.42578125" style="3" customWidth="1"/>
    <col min="8711" max="8711" width="13.85546875" style="3" customWidth="1"/>
    <col min="8712" max="8712" width="25.5703125" style="3" customWidth="1"/>
    <col min="8713" max="8961" width="9.140625" style="3"/>
    <col min="8962" max="8962" width="45" style="3" customWidth="1"/>
    <col min="8963" max="8966" width="13.42578125" style="3" customWidth="1"/>
    <col min="8967" max="8967" width="13.85546875" style="3" customWidth="1"/>
    <col min="8968" max="8968" width="25.5703125" style="3" customWidth="1"/>
    <col min="8969" max="9217" width="9.140625" style="3"/>
    <col min="9218" max="9218" width="45" style="3" customWidth="1"/>
    <col min="9219" max="9222" width="13.42578125" style="3" customWidth="1"/>
    <col min="9223" max="9223" width="13.85546875" style="3" customWidth="1"/>
    <col min="9224" max="9224" width="25.5703125" style="3" customWidth="1"/>
    <col min="9225" max="9473" width="9.140625" style="3"/>
    <col min="9474" max="9474" width="45" style="3" customWidth="1"/>
    <col min="9475" max="9478" width="13.42578125" style="3" customWidth="1"/>
    <col min="9479" max="9479" width="13.85546875" style="3" customWidth="1"/>
    <col min="9480" max="9480" width="25.5703125" style="3" customWidth="1"/>
    <col min="9481" max="9729" width="9.140625" style="3"/>
    <col min="9730" max="9730" width="45" style="3" customWidth="1"/>
    <col min="9731" max="9734" width="13.42578125" style="3" customWidth="1"/>
    <col min="9735" max="9735" width="13.85546875" style="3" customWidth="1"/>
    <col min="9736" max="9736" width="25.5703125" style="3" customWidth="1"/>
    <col min="9737" max="9985" width="9.140625" style="3"/>
    <col min="9986" max="9986" width="45" style="3" customWidth="1"/>
    <col min="9987" max="9990" width="13.42578125" style="3" customWidth="1"/>
    <col min="9991" max="9991" width="13.85546875" style="3" customWidth="1"/>
    <col min="9992" max="9992" width="25.5703125" style="3" customWidth="1"/>
    <col min="9993" max="10241" width="9.140625" style="3"/>
    <col min="10242" max="10242" width="45" style="3" customWidth="1"/>
    <col min="10243" max="10246" width="13.42578125" style="3" customWidth="1"/>
    <col min="10247" max="10247" width="13.85546875" style="3" customWidth="1"/>
    <col min="10248" max="10248" width="25.5703125" style="3" customWidth="1"/>
    <col min="10249" max="10497" width="9.140625" style="3"/>
    <col min="10498" max="10498" width="45" style="3" customWidth="1"/>
    <col min="10499" max="10502" width="13.42578125" style="3" customWidth="1"/>
    <col min="10503" max="10503" width="13.85546875" style="3" customWidth="1"/>
    <col min="10504" max="10504" width="25.5703125" style="3" customWidth="1"/>
    <col min="10505" max="10753" width="9.140625" style="3"/>
    <col min="10754" max="10754" width="45" style="3" customWidth="1"/>
    <col min="10755" max="10758" width="13.42578125" style="3" customWidth="1"/>
    <col min="10759" max="10759" width="13.85546875" style="3" customWidth="1"/>
    <col min="10760" max="10760" width="25.5703125" style="3" customWidth="1"/>
    <col min="10761" max="11009" width="9.140625" style="3"/>
    <col min="11010" max="11010" width="45" style="3" customWidth="1"/>
    <col min="11011" max="11014" width="13.42578125" style="3" customWidth="1"/>
    <col min="11015" max="11015" width="13.85546875" style="3" customWidth="1"/>
    <col min="11016" max="11016" width="25.5703125" style="3" customWidth="1"/>
    <col min="11017" max="11265" width="9.140625" style="3"/>
    <col min="11266" max="11266" width="45" style="3" customWidth="1"/>
    <col min="11267" max="11270" width="13.42578125" style="3" customWidth="1"/>
    <col min="11271" max="11271" width="13.85546875" style="3" customWidth="1"/>
    <col min="11272" max="11272" width="25.5703125" style="3" customWidth="1"/>
    <col min="11273" max="11521" width="9.140625" style="3"/>
    <col min="11522" max="11522" width="45" style="3" customWidth="1"/>
    <col min="11523" max="11526" width="13.42578125" style="3" customWidth="1"/>
    <col min="11527" max="11527" width="13.85546875" style="3" customWidth="1"/>
    <col min="11528" max="11528" width="25.5703125" style="3" customWidth="1"/>
    <col min="11529" max="11777" width="9.140625" style="3"/>
    <col min="11778" max="11778" width="45" style="3" customWidth="1"/>
    <col min="11779" max="11782" width="13.42578125" style="3" customWidth="1"/>
    <col min="11783" max="11783" width="13.85546875" style="3" customWidth="1"/>
    <col min="11784" max="11784" width="25.5703125" style="3" customWidth="1"/>
    <col min="11785" max="12033" width="9.140625" style="3"/>
    <col min="12034" max="12034" width="45" style="3" customWidth="1"/>
    <col min="12035" max="12038" width="13.42578125" style="3" customWidth="1"/>
    <col min="12039" max="12039" width="13.85546875" style="3" customWidth="1"/>
    <col min="12040" max="12040" width="25.5703125" style="3" customWidth="1"/>
    <col min="12041" max="12289" width="9.140625" style="3"/>
    <col min="12290" max="12290" width="45" style="3" customWidth="1"/>
    <col min="12291" max="12294" width="13.42578125" style="3" customWidth="1"/>
    <col min="12295" max="12295" width="13.85546875" style="3" customWidth="1"/>
    <col min="12296" max="12296" width="25.5703125" style="3" customWidth="1"/>
    <col min="12297" max="12545" width="9.140625" style="3"/>
    <col min="12546" max="12546" width="45" style="3" customWidth="1"/>
    <col min="12547" max="12550" width="13.42578125" style="3" customWidth="1"/>
    <col min="12551" max="12551" width="13.85546875" style="3" customWidth="1"/>
    <col min="12552" max="12552" width="25.5703125" style="3" customWidth="1"/>
    <col min="12553" max="12801" width="9.140625" style="3"/>
    <col min="12802" max="12802" width="45" style="3" customWidth="1"/>
    <col min="12803" max="12806" width="13.42578125" style="3" customWidth="1"/>
    <col min="12807" max="12807" width="13.85546875" style="3" customWidth="1"/>
    <col min="12808" max="12808" width="25.5703125" style="3" customWidth="1"/>
    <col min="12809" max="13057" width="9.140625" style="3"/>
    <col min="13058" max="13058" width="45" style="3" customWidth="1"/>
    <col min="13059" max="13062" width="13.42578125" style="3" customWidth="1"/>
    <col min="13063" max="13063" width="13.85546875" style="3" customWidth="1"/>
    <col min="13064" max="13064" width="25.5703125" style="3" customWidth="1"/>
    <col min="13065" max="13313" width="9.140625" style="3"/>
    <col min="13314" max="13314" width="45" style="3" customWidth="1"/>
    <col min="13315" max="13318" width="13.42578125" style="3" customWidth="1"/>
    <col min="13319" max="13319" width="13.85546875" style="3" customWidth="1"/>
    <col min="13320" max="13320" width="25.5703125" style="3" customWidth="1"/>
    <col min="13321" max="13569" width="9.140625" style="3"/>
    <col min="13570" max="13570" width="45" style="3" customWidth="1"/>
    <col min="13571" max="13574" width="13.42578125" style="3" customWidth="1"/>
    <col min="13575" max="13575" width="13.85546875" style="3" customWidth="1"/>
    <col min="13576" max="13576" width="25.5703125" style="3" customWidth="1"/>
    <col min="13577" max="13825" width="9.140625" style="3"/>
    <col min="13826" max="13826" width="45" style="3" customWidth="1"/>
    <col min="13827" max="13830" width="13.42578125" style="3" customWidth="1"/>
    <col min="13831" max="13831" width="13.85546875" style="3" customWidth="1"/>
    <col min="13832" max="13832" width="25.5703125" style="3" customWidth="1"/>
    <col min="13833" max="14081" width="9.140625" style="3"/>
    <col min="14082" max="14082" width="45" style="3" customWidth="1"/>
    <col min="14083" max="14086" width="13.42578125" style="3" customWidth="1"/>
    <col min="14087" max="14087" width="13.85546875" style="3" customWidth="1"/>
    <col min="14088" max="14088" width="25.5703125" style="3" customWidth="1"/>
    <col min="14089" max="14337" width="9.140625" style="3"/>
    <col min="14338" max="14338" width="45" style="3" customWidth="1"/>
    <col min="14339" max="14342" width="13.42578125" style="3" customWidth="1"/>
    <col min="14343" max="14343" width="13.85546875" style="3" customWidth="1"/>
    <col min="14344" max="14344" width="25.5703125" style="3" customWidth="1"/>
    <col min="14345" max="14593" width="9.140625" style="3"/>
    <col min="14594" max="14594" width="45" style="3" customWidth="1"/>
    <col min="14595" max="14598" width="13.42578125" style="3" customWidth="1"/>
    <col min="14599" max="14599" width="13.85546875" style="3" customWidth="1"/>
    <col min="14600" max="14600" width="25.5703125" style="3" customWidth="1"/>
    <col min="14601" max="14849" width="9.140625" style="3"/>
    <col min="14850" max="14850" width="45" style="3" customWidth="1"/>
    <col min="14851" max="14854" width="13.42578125" style="3" customWidth="1"/>
    <col min="14855" max="14855" width="13.85546875" style="3" customWidth="1"/>
    <col min="14856" max="14856" width="25.5703125" style="3" customWidth="1"/>
    <col min="14857" max="15105" width="9.140625" style="3"/>
    <col min="15106" max="15106" width="45" style="3" customWidth="1"/>
    <col min="15107" max="15110" width="13.42578125" style="3" customWidth="1"/>
    <col min="15111" max="15111" width="13.85546875" style="3" customWidth="1"/>
    <col min="15112" max="15112" width="25.5703125" style="3" customWidth="1"/>
    <col min="15113" max="15361" width="9.140625" style="3"/>
    <col min="15362" max="15362" width="45" style="3" customWidth="1"/>
    <col min="15363" max="15366" width="13.42578125" style="3" customWidth="1"/>
    <col min="15367" max="15367" width="13.85546875" style="3" customWidth="1"/>
    <col min="15368" max="15368" width="25.5703125" style="3" customWidth="1"/>
    <col min="15369" max="15617" width="9.140625" style="3"/>
    <col min="15618" max="15618" width="45" style="3" customWidth="1"/>
    <col min="15619" max="15622" width="13.42578125" style="3" customWidth="1"/>
    <col min="15623" max="15623" width="13.85546875" style="3" customWidth="1"/>
    <col min="15624" max="15624" width="25.5703125" style="3" customWidth="1"/>
    <col min="15625" max="15873" width="9.140625" style="3"/>
    <col min="15874" max="15874" width="45" style="3" customWidth="1"/>
    <col min="15875" max="15878" width="13.42578125" style="3" customWidth="1"/>
    <col min="15879" max="15879" width="13.85546875" style="3" customWidth="1"/>
    <col min="15880" max="15880" width="25.5703125" style="3" customWidth="1"/>
    <col min="15881" max="16129" width="9.140625" style="3"/>
    <col min="16130" max="16130" width="45" style="3" customWidth="1"/>
    <col min="16131" max="16134" width="13.42578125" style="3" customWidth="1"/>
    <col min="16135" max="16135" width="13.85546875" style="3" customWidth="1"/>
    <col min="16136" max="16136" width="25.5703125" style="3" customWidth="1"/>
    <col min="16137" max="16384" width="9.140625" style="3"/>
  </cols>
  <sheetData>
    <row r="1" spans="1:8" ht="18.75" x14ac:dyDescent="0.3">
      <c r="H1" s="4" t="s">
        <v>0</v>
      </c>
    </row>
    <row r="2" spans="1:8" ht="19.5" thickBot="1" x14ac:dyDescent="0.35">
      <c r="H2" s="4"/>
    </row>
    <row r="3" spans="1:8" ht="75.75" customHeight="1" thickBot="1" x14ac:dyDescent="0.3">
      <c r="A3" s="24" t="s">
        <v>128</v>
      </c>
      <c r="B3" s="25"/>
      <c r="C3" s="25"/>
      <c r="D3" s="25"/>
      <c r="E3" s="25"/>
      <c r="F3" s="25"/>
      <c r="G3" s="25"/>
      <c r="H3" s="26"/>
    </row>
    <row r="4" spans="1:8" ht="33.6" customHeight="1" thickBot="1" x14ac:dyDescent="0.3">
      <c r="A4" s="5"/>
      <c r="B4" s="27" t="s">
        <v>1</v>
      </c>
      <c r="C4" s="27"/>
      <c r="D4" s="27"/>
      <c r="E4" s="27"/>
      <c r="F4" s="27"/>
      <c r="G4" s="27"/>
      <c r="H4" s="5"/>
    </row>
    <row r="5" spans="1:8" ht="23.45" customHeight="1" x14ac:dyDescent="0.25">
      <c r="A5" s="5"/>
      <c r="B5" s="28" t="s">
        <v>2</v>
      </c>
      <c r="C5" s="28"/>
      <c r="D5" s="28"/>
      <c r="E5" s="28"/>
      <c r="F5" s="28"/>
      <c r="G5" s="28"/>
      <c r="H5" s="5"/>
    </row>
    <row r="6" spans="1:8" ht="12" customHeight="1" x14ac:dyDescent="0.25">
      <c r="A6" s="6"/>
      <c r="B6" s="6"/>
      <c r="C6" s="6"/>
      <c r="D6" s="6"/>
      <c r="E6" s="6"/>
      <c r="F6" s="6"/>
      <c r="G6" s="7"/>
      <c r="H6" s="7"/>
    </row>
    <row r="7" spans="1:8" ht="31.5" x14ac:dyDescent="0.25">
      <c r="A7" s="8" t="s">
        <v>3</v>
      </c>
      <c r="B7" s="8" t="s">
        <v>4</v>
      </c>
      <c r="C7" s="8" t="s">
        <v>5</v>
      </c>
      <c r="D7" s="29" t="s">
        <v>6</v>
      </c>
      <c r="E7" s="30"/>
      <c r="F7" s="30"/>
      <c r="G7" s="31"/>
      <c r="H7" s="9" t="s">
        <v>7</v>
      </c>
    </row>
    <row r="8" spans="1:8" ht="63" x14ac:dyDescent="0.25">
      <c r="A8" s="8"/>
      <c r="B8" s="8"/>
      <c r="C8" s="8"/>
      <c r="D8" s="8" t="s">
        <v>129</v>
      </c>
      <c r="E8" s="8" t="s">
        <v>130</v>
      </c>
      <c r="F8" s="8" t="s">
        <v>131</v>
      </c>
      <c r="G8" s="8" t="s">
        <v>132</v>
      </c>
      <c r="H8" s="9"/>
    </row>
    <row r="9" spans="1:8" x14ac:dyDescent="0.25">
      <c r="A9" s="8">
        <v>1</v>
      </c>
      <c r="B9" s="8">
        <f>A9+1</f>
        <v>2</v>
      </c>
      <c r="C9" s="8">
        <f>B9+1</f>
        <v>3</v>
      </c>
      <c r="D9" s="8">
        <v>4</v>
      </c>
      <c r="E9" s="8">
        <v>5</v>
      </c>
      <c r="F9" s="8">
        <v>6</v>
      </c>
      <c r="G9" s="8">
        <v>7</v>
      </c>
      <c r="H9" s="8">
        <f>G9+1</f>
        <v>8</v>
      </c>
    </row>
    <row r="10" spans="1:8" s="13" customFormat="1" x14ac:dyDescent="0.25">
      <c r="A10" s="10" t="s">
        <v>8</v>
      </c>
      <c r="B10" s="11" t="s">
        <v>9</v>
      </c>
      <c r="C10" s="8" t="s">
        <v>10</v>
      </c>
      <c r="D10" s="8" t="s">
        <v>11</v>
      </c>
      <c r="E10" s="8" t="s">
        <v>11</v>
      </c>
      <c r="F10" s="8" t="s">
        <v>11</v>
      </c>
      <c r="G10" s="8" t="s">
        <v>11</v>
      </c>
      <c r="H10" s="12"/>
    </row>
    <row r="11" spans="1:8" s="13" customFormat="1" x14ac:dyDescent="0.25">
      <c r="A11" s="10" t="s">
        <v>12</v>
      </c>
      <c r="B11" s="11" t="s">
        <v>13</v>
      </c>
      <c r="C11" s="8" t="s">
        <v>14</v>
      </c>
      <c r="D11" s="8">
        <v>11823.85</v>
      </c>
      <c r="E11" s="8">
        <v>12296.56</v>
      </c>
      <c r="F11" s="8">
        <f>D11+E11</f>
        <v>24120.41</v>
      </c>
      <c r="G11" s="34">
        <v>23483.378000000001</v>
      </c>
      <c r="H11" s="12"/>
    </row>
    <row r="12" spans="1:8" s="13" customFormat="1" ht="47.25" x14ac:dyDescent="0.25">
      <c r="A12" s="10">
        <v>3</v>
      </c>
      <c r="B12" s="11" t="s">
        <v>15</v>
      </c>
      <c r="C12" s="8" t="s">
        <v>14</v>
      </c>
      <c r="D12" s="8">
        <f>D13+D20+D23+D24+D26+D27+D28+D29+D32+D35+D40+D41+D42</f>
        <v>11823.85</v>
      </c>
      <c r="E12" s="8">
        <f>E13+E20+E23+E24+E26+E27+E28+E29+E32+E35+E40+E41+E42</f>
        <v>12296.560000000001</v>
      </c>
      <c r="F12" s="8">
        <f>F13+F20+F23+F24+F26+F27+F28+F29+F32+F35+F40+F41+F42</f>
        <v>24120.41</v>
      </c>
      <c r="G12" s="15">
        <f>G13+G20+G23+G24+G26+G27+G28+G29+G32+G35+G40+G41+G42</f>
        <v>23483.378999999997</v>
      </c>
      <c r="H12" s="12"/>
    </row>
    <row r="13" spans="1:8" s="13" customFormat="1" ht="31.5" x14ac:dyDescent="0.25">
      <c r="A13" s="10" t="s">
        <v>16</v>
      </c>
      <c r="B13" s="11" t="s">
        <v>17</v>
      </c>
      <c r="C13" s="8" t="s">
        <v>14</v>
      </c>
      <c r="D13" s="8">
        <v>0</v>
      </c>
      <c r="E13" s="8">
        <v>0</v>
      </c>
      <c r="F13" s="8">
        <v>0</v>
      </c>
      <c r="G13" s="35">
        <v>0</v>
      </c>
      <c r="H13" s="12"/>
    </row>
    <row r="14" spans="1:8" s="13" customFormat="1" x14ac:dyDescent="0.25">
      <c r="A14" s="10" t="s">
        <v>18</v>
      </c>
      <c r="B14" s="11" t="s">
        <v>19</v>
      </c>
      <c r="C14" s="8" t="s">
        <v>14</v>
      </c>
      <c r="D14" s="8">
        <v>0</v>
      </c>
      <c r="E14" s="8">
        <v>0</v>
      </c>
      <c r="F14" s="8">
        <v>0</v>
      </c>
      <c r="G14" s="35">
        <v>0</v>
      </c>
      <c r="H14" s="12"/>
    </row>
    <row r="15" spans="1:8" s="13" customFormat="1" x14ac:dyDescent="0.25">
      <c r="A15" s="10"/>
      <c r="B15" s="11" t="s">
        <v>20</v>
      </c>
      <c r="C15" s="8" t="s">
        <v>21</v>
      </c>
      <c r="D15" s="8">
        <v>0</v>
      </c>
      <c r="E15" s="8">
        <v>0</v>
      </c>
      <c r="F15" s="8">
        <v>0</v>
      </c>
      <c r="G15" s="34">
        <v>0</v>
      </c>
      <c r="H15" s="12"/>
    </row>
    <row r="16" spans="1:8" s="13" customFormat="1" x14ac:dyDescent="0.25">
      <c r="A16" s="10"/>
      <c r="B16" s="11" t="s">
        <v>22</v>
      </c>
      <c r="C16" s="8" t="s">
        <v>23</v>
      </c>
      <c r="D16" s="8">
        <v>0</v>
      </c>
      <c r="E16" s="8">
        <v>0</v>
      </c>
      <c r="F16" s="8">
        <v>0</v>
      </c>
      <c r="G16" s="34">
        <v>0</v>
      </c>
      <c r="H16" s="12"/>
    </row>
    <row r="17" spans="1:8" s="13" customFormat="1" x14ac:dyDescent="0.25">
      <c r="A17" s="10" t="s">
        <v>24</v>
      </c>
      <c r="B17" s="14" t="s">
        <v>25</v>
      </c>
      <c r="C17" s="8" t="s">
        <v>14</v>
      </c>
      <c r="D17" s="8">
        <v>0</v>
      </c>
      <c r="E17" s="8">
        <v>0</v>
      </c>
      <c r="F17" s="8">
        <v>0</v>
      </c>
      <c r="G17" s="34">
        <v>0</v>
      </c>
      <c r="H17" s="12"/>
    </row>
    <row r="18" spans="1:8" s="13" customFormat="1" x14ac:dyDescent="0.25">
      <c r="A18" s="10"/>
      <c r="B18" s="11" t="s">
        <v>20</v>
      </c>
      <c r="C18" s="8" t="s">
        <v>21</v>
      </c>
      <c r="D18" s="8">
        <v>0</v>
      </c>
      <c r="E18" s="8">
        <v>0</v>
      </c>
      <c r="F18" s="8">
        <v>0</v>
      </c>
      <c r="G18" s="34">
        <v>0</v>
      </c>
      <c r="H18" s="12"/>
    </row>
    <row r="19" spans="1:8" s="13" customFormat="1" x14ac:dyDescent="0.25">
      <c r="A19" s="10"/>
      <c r="B19" s="11" t="s">
        <v>22</v>
      </c>
      <c r="C19" s="8" t="s">
        <v>23</v>
      </c>
      <c r="D19" s="8">
        <v>0</v>
      </c>
      <c r="E19" s="8">
        <v>0</v>
      </c>
      <c r="F19" s="8">
        <v>0</v>
      </c>
      <c r="G19" s="34">
        <v>0</v>
      </c>
      <c r="H19" s="12"/>
    </row>
    <row r="20" spans="1:8" s="13" customFormat="1" ht="63" x14ac:dyDescent="0.25">
      <c r="A20" s="10" t="s">
        <v>26</v>
      </c>
      <c r="B20" s="11" t="s">
        <v>27</v>
      </c>
      <c r="C20" s="8" t="s">
        <v>14</v>
      </c>
      <c r="D20" s="8">
        <v>1722.97</v>
      </c>
      <c r="E20" s="8">
        <v>1822.89</v>
      </c>
      <c r="F20" s="8">
        <f>D20+E20</f>
        <v>3545.86</v>
      </c>
      <c r="G20" s="34">
        <v>3377.9850000000001</v>
      </c>
      <c r="H20" s="12"/>
    </row>
    <row r="21" spans="1:8" s="13" customFormat="1" x14ac:dyDescent="0.25">
      <c r="A21" s="10" t="s">
        <v>28</v>
      </c>
      <c r="B21" s="11" t="s">
        <v>29</v>
      </c>
      <c r="C21" s="8" t="s">
        <v>30</v>
      </c>
      <c r="D21" s="22">
        <f>D20/D22</f>
        <v>4.7204657534246577</v>
      </c>
      <c r="E21" s="22">
        <f>E20/E22</f>
        <v>4.9942191780821918</v>
      </c>
      <c r="F21" s="22">
        <f>F20/F22</f>
        <v>4.8573424657534252</v>
      </c>
      <c r="G21" s="22">
        <f>G20/G22</f>
        <v>4.6131139750115064</v>
      </c>
      <c r="H21" s="12"/>
    </row>
    <row r="22" spans="1:8" s="13" customFormat="1" ht="31.5" x14ac:dyDescent="0.25">
      <c r="A22" s="10" t="s">
        <v>31</v>
      </c>
      <c r="B22" s="11" t="s">
        <v>32</v>
      </c>
      <c r="C22" s="8" t="s">
        <v>33</v>
      </c>
      <c r="D22" s="8">
        <v>365</v>
      </c>
      <c r="E22" s="8">
        <v>365</v>
      </c>
      <c r="F22" s="8">
        <f>D22+E22</f>
        <v>730</v>
      </c>
      <c r="G22" s="36">
        <v>732.25699999999995</v>
      </c>
      <c r="H22" s="12"/>
    </row>
    <row r="23" spans="1:8" s="13" customFormat="1" ht="31.5" x14ac:dyDescent="0.25">
      <c r="A23" s="10" t="s">
        <v>34</v>
      </c>
      <c r="B23" s="11" t="s">
        <v>35</v>
      </c>
      <c r="C23" s="8" t="s">
        <v>14</v>
      </c>
      <c r="D23" s="8">
        <v>7.5</v>
      </c>
      <c r="E23" s="8">
        <v>7.5</v>
      </c>
      <c r="F23" s="8">
        <f t="shared" ref="F23:F42" si="0">D23+E23</f>
        <v>15</v>
      </c>
      <c r="G23" s="36">
        <v>0</v>
      </c>
      <c r="H23" s="12"/>
    </row>
    <row r="24" spans="1:8" s="13" customFormat="1" ht="31.5" x14ac:dyDescent="0.25">
      <c r="A24" s="10" t="s">
        <v>36</v>
      </c>
      <c r="B24" s="11" t="s">
        <v>37</v>
      </c>
      <c r="C24" s="8" t="s">
        <v>14</v>
      </c>
      <c r="D24" s="8">
        <v>1041.75</v>
      </c>
      <c r="E24" s="8">
        <v>1108.42</v>
      </c>
      <c r="F24" s="8">
        <f t="shared" si="0"/>
        <v>2150.17</v>
      </c>
      <c r="G24" s="36">
        <v>2220.826</v>
      </c>
      <c r="H24" s="12"/>
    </row>
    <row r="25" spans="1:8" s="13" customFormat="1" ht="31.5" x14ac:dyDescent="0.25">
      <c r="A25" s="10" t="s">
        <v>38</v>
      </c>
      <c r="B25" s="14" t="s">
        <v>39</v>
      </c>
      <c r="C25" s="8" t="s">
        <v>40</v>
      </c>
      <c r="D25" s="8">
        <v>11.2</v>
      </c>
      <c r="E25" s="8">
        <v>11.2</v>
      </c>
      <c r="F25" s="8">
        <v>11.2</v>
      </c>
      <c r="G25" s="37">
        <v>11.2</v>
      </c>
      <c r="H25" s="12"/>
    </row>
    <row r="26" spans="1:8" s="13" customFormat="1" ht="31.5" x14ac:dyDescent="0.25">
      <c r="A26" s="10" t="s">
        <v>41</v>
      </c>
      <c r="B26" s="11" t="s">
        <v>42</v>
      </c>
      <c r="C26" s="8" t="s">
        <v>14</v>
      </c>
      <c r="D26" s="8">
        <v>315.44</v>
      </c>
      <c r="E26" s="8">
        <v>335.63</v>
      </c>
      <c r="F26" s="8">
        <f t="shared" si="0"/>
        <v>651.06999999999994</v>
      </c>
      <c r="G26" s="36">
        <v>672.46600000000001</v>
      </c>
      <c r="H26" s="12"/>
    </row>
    <row r="27" spans="1:8" s="13" customFormat="1" ht="31.5" x14ac:dyDescent="0.25">
      <c r="A27" s="10" t="s">
        <v>43</v>
      </c>
      <c r="B27" s="11" t="s">
        <v>44</v>
      </c>
      <c r="C27" s="8" t="s">
        <v>14</v>
      </c>
      <c r="D27" s="8">
        <v>57.14</v>
      </c>
      <c r="E27" s="8">
        <v>57.14</v>
      </c>
      <c r="F27" s="8">
        <f t="shared" si="0"/>
        <v>114.28</v>
      </c>
      <c r="G27" s="36">
        <v>114.264</v>
      </c>
      <c r="H27" s="12"/>
    </row>
    <row r="28" spans="1:8" s="13" customFormat="1" ht="31.5" x14ac:dyDescent="0.25">
      <c r="A28" s="10" t="s">
        <v>45</v>
      </c>
      <c r="B28" s="11" t="s">
        <v>46</v>
      </c>
      <c r="C28" s="8" t="s">
        <v>14</v>
      </c>
      <c r="D28" s="8">
        <v>124.01</v>
      </c>
      <c r="E28" s="8">
        <v>124.02</v>
      </c>
      <c r="F28" s="8">
        <f t="shared" si="0"/>
        <v>248.03</v>
      </c>
      <c r="G28" s="36">
        <v>325.517</v>
      </c>
      <c r="H28" s="12"/>
    </row>
    <row r="29" spans="1:8" s="13" customFormat="1" ht="31.5" x14ac:dyDescent="0.25">
      <c r="A29" s="10" t="s">
        <v>47</v>
      </c>
      <c r="B29" s="11" t="s">
        <v>48</v>
      </c>
      <c r="C29" s="8" t="s">
        <v>14</v>
      </c>
      <c r="D29" s="8">
        <f>2020.05+41.5</f>
        <v>2061.5500000000002</v>
      </c>
      <c r="E29" s="8">
        <f>2109.74+41.5</f>
        <v>2151.2399999999998</v>
      </c>
      <c r="F29" s="8">
        <f t="shared" si="0"/>
        <v>4212.79</v>
      </c>
      <c r="G29" s="36">
        <v>3744.4580000000001</v>
      </c>
      <c r="H29" s="12"/>
    </row>
    <row r="30" spans="1:8" s="13" customFormat="1" ht="31.5" x14ac:dyDescent="0.25">
      <c r="A30" s="10" t="s">
        <v>49</v>
      </c>
      <c r="B30" s="11" t="s">
        <v>50</v>
      </c>
      <c r="C30" s="8" t="s">
        <v>14</v>
      </c>
      <c r="D30" s="8">
        <v>1418.42</v>
      </c>
      <c r="E30" s="8">
        <v>1509.2</v>
      </c>
      <c r="F30" s="8">
        <f t="shared" si="0"/>
        <v>2927.62</v>
      </c>
      <c r="G30" s="36">
        <v>2511.5970000000002</v>
      </c>
      <c r="H30" s="12"/>
    </row>
    <row r="31" spans="1:8" s="13" customFormat="1" ht="31.5" x14ac:dyDescent="0.25">
      <c r="A31" s="10" t="s">
        <v>51</v>
      </c>
      <c r="B31" s="11" t="s">
        <v>52</v>
      </c>
      <c r="C31" s="8" t="s">
        <v>14</v>
      </c>
      <c r="D31" s="8">
        <v>429.5</v>
      </c>
      <c r="E31" s="8">
        <v>456.99</v>
      </c>
      <c r="F31" s="8">
        <f t="shared" si="0"/>
        <v>886.49</v>
      </c>
      <c r="G31" s="36">
        <v>760.51199999999994</v>
      </c>
      <c r="H31" s="12"/>
    </row>
    <row r="32" spans="1:8" s="13" customFormat="1" ht="31.5" x14ac:dyDescent="0.25">
      <c r="A32" s="10" t="s">
        <v>53</v>
      </c>
      <c r="B32" s="11" t="s">
        <v>54</v>
      </c>
      <c r="C32" s="8" t="s">
        <v>14</v>
      </c>
      <c r="D32" s="8">
        <v>1382.79</v>
      </c>
      <c r="E32" s="8">
        <v>1463.79</v>
      </c>
      <c r="F32" s="8">
        <f t="shared" si="0"/>
        <v>2846.58</v>
      </c>
      <c r="G32" s="36">
        <v>3035.8820000000001</v>
      </c>
      <c r="H32" s="12"/>
    </row>
    <row r="33" spans="1:8" s="13" customFormat="1" x14ac:dyDescent="0.25">
      <c r="A33" s="10" t="s">
        <v>55</v>
      </c>
      <c r="B33" s="11" t="s">
        <v>56</v>
      </c>
      <c r="C33" s="8" t="s">
        <v>14</v>
      </c>
      <c r="D33" s="8">
        <v>971.55</v>
      </c>
      <c r="E33" s="8">
        <v>1033.74</v>
      </c>
      <c r="F33" s="8">
        <f t="shared" si="0"/>
        <v>2005.29</v>
      </c>
      <c r="G33" s="36">
        <v>1993.963</v>
      </c>
      <c r="H33" s="12"/>
    </row>
    <row r="34" spans="1:8" s="13" customFormat="1" ht="18" customHeight="1" x14ac:dyDescent="0.25">
      <c r="A34" s="10" t="s">
        <v>57</v>
      </c>
      <c r="B34" s="11" t="s">
        <v>58</v>
      </c>
      <c r="C34" s="8" t="s">
        <v>14</v>
      </c>
      <c r="D34" s="8">
        <v>294.19</v>
      </c>
      <c r="E34" s="8">
        <v>313.02</v>
      </c>
      <c r="F34" s="8">
        <f t="shared" si="0"/>
        <v>607.21</v>
      </c>
      <c r="G34" s="36">
        <v>603.77099999999996</v>
      </c>
      <c r="H34" s="12"/>
    </row>
    <row r="35" spans="1:8" s="13" customFormat="1" ht="31.5" x14ac:dyDescent="0.25">
      <c r="A35" s="10" t="s">
        <v>59</v>
      </c>
      <c r="B35" s="11" t="s">
        <v>60</v>
      </c>
      <c r="C35" s="8" t="s">
        <v>14</v>
      </c>
      <c r="D35" s="8">
        <f>3758.31+405.56</f>
        <v>4163.87</v>
      </c>
      <c r="E35" s="8">
        <f>3845.74+405.56</f>
        <v>4251.3</v>
      </c>
      <c r="F35" s="8">
        <f t="shared" si="0"/>
        <v>8415.17</v>
      </c>
      <c r="G35" s="36">
        <v>8632.1830000000009</v>
      </c>
      <c r="H35" s="12"/>
    </row>
    <row r="36" spans="1:8" s="13" customFormat="1" x14ac:dyDescent="0.25">
      <c r="A36" s="10" t="s">
        <v>61</v>
      </c>
      <c r="B36" s="11" t="s">
        <v>62</v>
      </c>
      <c r="C36" s="8" t="s">
        <v>14</v>
      </c>
      <c r="D36" s="8">
        <v>0</v>
      </c>
      <c r="E36" s="8">
        <v>0</v>
      </c>
      <c r="F36" s="8">
        <f t="shared" si="0"/>
        <v>0</v>
      </c>
      <c r="G36" s="36">
        <v>0</v>
      </c>
      <c r="H36" s="12"/>
    </row>
    <row r="37" spans="1:8" s="13" customFormat="1" x14ac:dyDescent="0.25">
      <c r="A37" s="10" t="s">
        <v>63</v>
      </c>
      <c r="B37" s="11" t="s">
        <v>64</v>
      </c>
      <c r="C37" s="8" t="s">
        <v>14</v>
      </c>
      <c r="D37" s="15">
        <v>111.89</v>
      </c>
      <c r="E37" s="15">
        <v>0</v>
      </c>
      <c r="F37" s="8">
        <f t="shared" si="0"/>
        <v>111.89</v>
      </c>
      <c r="G37" s="36">
        <v>385.178</v>
      </c>
      <c r="H37" s="12"/>
    </row>
    <row r="38" spans="1:8" s="13" customFormat="1" x14ac:dyDescent="0.25">
      <c r="A38" s="10" t="s">
        <v>65</v>
      </c>
      <c r="B38" s="11" t="s">
        <v>66</v>
      </c>
      <c r="C38" s="8" t="s">
        <v>14</v>
      </c>
      <c r="D38" s="8">
        <v>2774.35</v>
      </c>
      <c r="E38" s="8">
        <v>2951.91</v>
      </c>
      <c r="F38" s="8">
        <f t="shared" si="0"/>
        <v>5726.26</v>
      </c>
      <c r="G38" s="36">
        <v>5501.6880000000001</v>
      </c>
      <c r="H38" s="12"/>
    </row>
    <row r="39" spans="1:8" s="13" customFormat="1" ht="31.5" x14ac:dyDescent="0.25">
      <c r="A39" s="10" t="s">
        <v>67</v>
      </c>
      <c r="B39" s="11" t="s">
        <v>68</v>
      </c>
      <c r="C39" s="8" t="s">
        <v>14</v>
      </c>
      <c r="D39" s="8">
        <v>840.07</v>
      </c>
      <c r="E39" s="8">
        <v>893.84</v>
      </c>
      <c r="F39" s="8">
        <f t="shared" si="0"/>
        <v>1733.91</v>
      </c>
      <c r="G39" s="36">
        <v>1685.4269999999999</v>
      </c>
      <c r="H39" s="12"/>
    </row>
    <row r="40" spans="1:8" s="13" customFormat="1" x14ac:dyDescent="0.25">
      <c r="A40" s="10" t="s">
        <v>69</v>
      </c>
      <c r="B40" s="11" t="s">
        <v>133</v>
      </c>
      <c r="C40" s="8" t="s">
        <v>14</v>
      </c>
      <c r="D40" s="8">
        <v>245.25</v>
      </c>
      <c r="E40" s="8">
        <v>245.26</v>
      </c>
      <c r="F40" s="8">
        <f t="shared" si="0"/>
        <v>490.51</v>
      </c>
      <c r="G40" s="36">
        <v>523.09799999999996</v>
      </c>
      <c r="H40" s="12"/>
    </row>
    <row r="41" spans="1:8" s="13" customFormat="1" x14ac:dyDescent="0.25">
      <c r="A41" s="10" t="s">
        <v>126</v>
      </c>
      <c r="B41" s="11" t="s">
        <v>127</v>
      </c>
      <c r="C41" s="8" t="s">
        <v>14</v>
      </c>
      <c r="D41" s="8">
        <v>145.46</v>
      </c>
      <c r="E41" s="8">
        <v>151.01</v>
      </c>
      <c r="F41" s="8">
        <f t="shared" si="0"/>
        <v>296.47000000000003</v>
      </c>
      <c r="G41" s="36">
        <v>290.339</v>
      </c>
      <c r="H41" s="12"/>
    </row>
    <row r="42" spans="1:8" s="13" customFormat="1" ht="31.5" x14ac:dyDescent="0.25">
      <c r="A42" s="10" t="s">
        <v>134</v>
      </c>
      <c r="B42" s="11" t="s">
        <v>135</v>
      </c>
      <c r="C42" s="8" t="s">
        <v>14</v>
      </c>
      <c r="D42" s="8">
        <v>556.12</v>
      </c>
      <c r="E42" s="8">
        <v>578.36</v>
      </c>
      <c r="F42" s="8">
        <f t="shared" si="0"/>
        <v>1134.48</v>
      </c>
      <c r="G42" s="36">
        <v>546.36099999999999</v>
      </c>
      <c r="H42" s="12"/>
    </row>
    <row r="43" spans="1:8" s="13" customFormat="1" ht="31.5" x14ac:dyDescent="0.25">
      <c r="A43" s="10" t="s">
        <v>70</v>
      </c>
      <c r="B43" s="11" t="s">
        <v>71</v>
      </c>
      <c r="C43" s="8" t="s">
        <v>14</v>
      </c>
      <c r="D43" s="8">
        <v>0</v>
      </c>
      <c r="E43" s="8">
        <v>0</v>
      </c>
      <c r="F43" s="8">
        <v>0</v>
      </c>
      <c r="G43" s="36">
        <v>0</v>
      </c>
      <c r="H43" s="12"/>
    </row>
    <row r="44" spans="1:8" s="13" customFormat="1" ht="31.5" x14ac:dyDescent="0.25">
      <c r="A44" s="10" t="s">
        <v>72</v>
      </c>
      <c r="B44" s="11" t="s">
        <v>73</v>
      </c>
      <c r="C44" s="8" t="s">
        <v>14</v>
      </c>
      <c r="D44" s="8">
        <v>0</v>
      </c>
      <c r="E44" s="8">
        <v>0</v>
      </c>
      <c r="F44" s="8">
        <v>0</v>
      </c>
      <c r="G44" s="36">
        <v>0</v>
      </c>
      <c r="H44" s="12"/>
    </row>
    <row r="45" spans="1:8" s="13" customFormat="1" ht="94.5" x14ac:dyDescent="0.25">
      <c r="A45" s="10" t="s">
        <v>74</v>
      </c>
      <c r="B45" s="11" t="s">
        <v>75</v>
      </c>
      <c r="C45" s="8" t="s">
        <v>14</v>
      </c>
      <c r="D45" s="8">
        <v>0</v>
      </c>
      <c r="E45" s="8">
        <v>0</v>
      </c>
      <c r="F45" s="8">
        <v>0</v>
      </c>
      <c r="G45" s="36">
        <v>0</v>
      </c>
      <c r="H45" s="12"/>
    </row>
    <row r="46" spans="1:8" s="13" customFormat="1" ht="31.5" x14ac:dyDescent="0.25">
      <c r="A46" s="10" t="s">
        <v>76</v>
      </c>
      <c r="B46" s="11" t="s">
        <v>77</v>
      </c>
      <c r="C46" s="8" t="s">
        <v>14</v>
      </c>
      <c r="D46" s="8">
        <v>0</v>
      </c>
      <c r="E46" s="8">
        <v>0</v>
      </c>
      <c r="F46" s="8">
        <v>0</v>
      </c>
      <c r="G46" s="36">
        <v>0</v>
      </c>
      <c r="H46" s="12"/>
    </row>
    <row r="47" spans="1:8" s="13" customFormat="1" ht="31.5" x14ac:dyDescent="0.25">
      <c r="A47" s="10" t="s">
        <v>78</v>
      </c>
      <c r="B47" s="11" t="s">
        <v>79</v>
      </c>
      <c r="C47" s="8" t="s">
        <v>14</v>
      </c>
      <c r="D47" s="8">
        <v>0</v>
      </c>
      <c r="E47" s="8">
        <v>0</v>
      </c>
      <c r="F47" s="8">
        <v>0</v>
      </c>
      <c r="G47" s="36">
        <v>0</v>
      </c>
      <c r="H47" s="12"/>
    </row>
    <row r="48" spans="1:8" s="13" customFormat="1" ht="31.5" x14ac:dyDescent="0.25">
      <c r="A48" s="10" t="s">
        <v>80</v>
      </c>
      <c r="B48" s="11" t="s">
        <v>81</v>
      </c>
      <c r="C48" s="8" t="s">
        <v>14</v>
      </c>
      <c r="D48" s="8">
        <v>0</v>
      </c>
      <c r="E48" s="8">
        <v>0</v>
      </c>
      <c r="F48" s="8">
        <v>0</v>
      </c>
      <c r="G48" s="36">
        <v>0</v>
      </c>
      <c r="H48" s="12"/>
    </row>
    <row r="49" spans="1:8" s="13" customFormat="1" x14ac:dyDescent="0.25">
      <c r="A49" s="10" t="s">
        <v>82</v>
      </c>
      <c r="B49" s="11" t="s">
        <v>83</v>
      </c>
      <c r="C49" s="8" t="s">
        <v>84</v>
      </c>
      <c r="D49" s="8">
        <v>162.91999999999999</v>
      </c>
      <c r="E49" s="8">
        <v>162.91999999999999</v>
      </c>
      <c r="F49" s="8">
        <f>D49+E49</f>
        <v>325.83999999999997</v>
      </c>
      <c r="G49" s="38">
        <v>317.62200000000001</v>
      </c>
      <c r="H49" s="12"/>
    </row>
    <row r="50" spans="1:8" s="13" customFormat="1" x14ac:dyDescent="0.25">
      <c r="A50" s="10" t="s">
        <v>85</v>
      </c>
      <c r="B50" s="11" t="s">
        <v>86</v>
      </c>
      <c r="C50" s="8" t="s">
        <v>84</v>
      </c>
      <c r="D50" s="8">
        <v>0</v>
      </c>
      <c r="E50" s="8">
        <v>0</v>
      </c>
      <c r="F50" s="8">
        <v>0</v>
      </c>
      <c r="G50" s="38">
        <f>G51+G52</f>
        <v>0</v>
      </c>
      <c r="H50" s="12"/>
    </row>
    <row r="51" spans="1:8" s="13" customFormat="1" x14ac:dyDescent="0.25">
      <c r="A51" s="10" t="s">
        <v>87</v>
      </c>
      <c r="B51" s="11" t="s">
        <v>19</v>
      </c>
      <c r="C51" s="8" t="s">
        <v>84</v>
      </c>
      <c r="D51" s="8">
        <v>0</v>
      </c>
      <c r="E51" s="8">
        <v>0</v>
      </c>
      <c r="F51" s="8">
        <v>0</v>
      </c>
      <c r="G51" s="36">
        <v>0</v>
      </c>
      <c r="H51" s="12"/>
    </row>
    <row r="52" spans="1:8" s="13" customFormat="1" x14ac:dyDescent="0.25">
      <c r="A52" s="10" t="s">
        <v>88</v>
      </c>
      <c r="B52" s="11" t="s">
        <v>25</v>
      </c>
      <c r="C52" s="8" t="s">
        <v>84</v>
      </c>
      <c r="D52" s="8">
        <v>0</v>
      </c>
      <c r="E52" s="8">
        <v>0</v>
      </c>
      <c r="F52" s="8">
        <v>0</v>
      </c>
      <c r="G52" s="36">
        <v>0</v>
      </c>
      <c r="H52" s="12"/>
    </row>
    <row r="53" spans="1:8" s="13" customFormat="1" ht="31.5" x14ac:dyDescent="0.25">
      <c r="A53" s="10" t="s">
        <v>89</v>
      </c>
      <c r="B53" s="11" t="s">
        <v>90</v>
      </c>
      <c r="C53" s="8" t="s">
        <v>84</v>
      </c>
      <c r="D53" s="8">
        <v>81.569999999999993</v>
      </c>
      <c r="E53" s="8">
        <v>81.58</v>
      </c>
      <c r="F53" s="8">
        <f>D53+E53</f>
        <v>163.14999999999998</v>
      </c>
      <c r="G53" s="36">
        <v>137.5</v>
      </c>
      <c r="H53" s="12"/>
    </row>
    <row r="54" spans="1:8" s="13" customFormat="1" ht="31.5" x14ac:dyDescent="0.25">
      <c r="A54" s="10" t="s">
        <v>91</v>
      </c>
      <c r="B54" s="11" t="s">
        <v>92</v>
      </c>
      <c r="C54" s="8" t="s">
        <v>84</v>
      </c>
      <c r="D54" s="8">
        <v>157.19</v>
      </c>
      <c r="E54" s="8">
        <v>157.19</v>
      </c>
      <c r="F54" s="8">
        <f>D54+E54</f>
        <v>314.38</v>
      </c>
      <c r="G54" s="38">
        <f>G55+G56</f>
        <v>306.16300000000001</v>
      </c>
      <c r="H54" s="12"/>
    </row>
    <row r="55" spans="1:8" s="13" customFormat="1" x14ac:dyDescent="0.25">
      <c r="A55" s="10" t="s">
        <v>93</v>
      </c>
      <c r="B55" s="11" t="s">
        <v>94</v>
      </c>
      <c r="C55" s="8" t="s">
        <v>84</v>
      </c>
      <c r="D55" s="8">
        <v>76.16</v>
      </c>
      <c r="E55" s="8">
        <v>76.17</v>
      </c>
      <c r="F55" s="8">
        <f t="shared" ref="F55:F56" si="1">D55+E55</f>
        <v>152.32999999999998</v>
      </c>
      <c r="G55" s="36">
        <v>185.059</v>
      </c>
      <c r="H55" s="12"/>
    </row>
    <row r="56" spans="1:8" s="13" customFormat="1" x14ac:dyDescent="0.25">
      <c r="A56" s="10" t="s">
        <v>95</v>
      </c>
      <c r="B56" s="11" t="s">
        <v>96</v>
      </c>
      <c r="C56" s="8" t="s">
        <v>84</v>
      </c>
      <c r="D56" s="8">
        <v>81.02</v>
      </c>
      <c r="E56" s="8">
        <v>81.03</v>
      </c>
      <c r="F56" s="8">
        <f t="shared" si="1"/>
        <v>162.05000000000001</v>
      </c>
      <c r="G56" s="36">
        <v>121.104</v>
      </c>
      <c r="H56" s="12"/>
    </row>
    <row r="57" spans="1:8" s="13" customFormat="1" x14ac:dyDescent="0.25">
      <c r="A57" s="10" t="s">
        <v>97</v>
      </c>
      <c r="B57" s="11" t="s">
        <v>98</v>
      </c>
      <c r="C57" s="8" t="s">
        <v>99</v>
      </c>
      <c r="D57" s="8"/>
      <c r="E57" s="8"/>
      <c r="F57" s="8">
        <v>2.1</v>
      </c>
      <c r="G57" s="39">
        <v>2.16</v>
      </c>
      <c r="H57" s="12"/>
    </row>
    <row r="58" spans="1:8" s="13" customFormat="1" ht="31.5" x14ac:dyDescent="0.25">
      <c r="A58" s="10" t="s">
        <v>100</v>
      </c>
      <c r="B58" s="11" t="s">
        <v>101</v>
      </c>
      <c r="C58" s="8" t="s">
        <v>102</v>
      </c>
      <c r="D58" s="8"/>
      <c r="E58" s="8"/>
      <c r="F58" s="8">
        <v>100.5</v>
      </c>
      <c r="G58" s="39">
        <v>100.5</v>
      </c>
      <c r="H58" s="12"/>
    </row>
    <row r="59" spans="1:8" s="13" customFormat="1" x14ac:dyDescent="0.25">
      <c r="A59" s="10" t="s">
        <v>103</v>
      </c>
      <c r="B59" s="11" t="s">
        <v>104</v>
      </c>
      <c r="C59" s="8" t="s">
        <v>105</v>
      </c>
      <c r="D59" s="8"/>
      <c r="E59" s="8"/>
      <c r="F59" s="8">
        <v>19</v>
      </c>
      <c r="G59" s="37">
        <v>19</v>
      </c>
      <c r="H59" s="12"/>
    </row>
    <row r="60" spans="1:8" s="13" customFormat="1" ht="31.5" x14ac:dyDescent="0.25">
      <c r="A60" s="10" t="s">
        <v>106</v>
      </c>
      <c r="B60" s="11" t="s">
        <v>107</v>
      </c>
      <c r="C60" s="8" t="s">
        <v>105</v>
      </c>
      <c r="D60" s="8"/>
      <c r="E60" s="8"/>
      <c r="F60" s="8">
        <v>1</v>
      </c>
      <c r="G60" s="37">
        <v>1</v>
      </c>
      <c r="H60" s="12"/>
    </row>
    <row r="61" spans="1:8" s="13" customFormat="1" ht="52.5" customHeight="1" x14ac:dyDescent="0.25">
      <c r="A61" s="10" t="s">
        <v>108</v>
      </c>
      <c r="B61" s="11" t="s">
        <v>109</v>
      </c>
      <c r="C61" s="8" t="s">
        <v>110</v>
      </c>
      <c r="D61" s="8"/>
      <c r="E61" s="8"/>
      <c r="F61" s="8">
        <v>2.09</v>
      </c>
      <c r="G61" s="15">
        <v>2.13</v>
      </c>
      <c r="H61" s="12"/>
    </row>
    <row r="62" spans="1:8" s="13" customFormat="1" ht="31.5" x14ac:dyDescent="0.25">
      <c r="A62" s="10" t="s">
        <v>111</v>
      </c>
      <c r="B62" s="11" t="s">
        <v>112</v>
      </c>
      <c r="C62" s="8" t="s">
        <v>84</v>
      </c>
      <c r="D62" s="8"/>
      <c r="E62" s="8"/>
      <c r="F62" s="8">
        <v>11.46</v>
      </c>
      <c r="G62" s="8">
        <v>11.46</v>
      </c>
      <c r="H62" s="12"/>
    </row>
    <row r="63" spans="1:8" s="13" customFormat="1" ht="31.5" x14ac:dyDescent="0.25">
      <c r="A63" s="10" t="s">
        <v>113</v>
      </c>
      <c r="B63" s="11" t="s">
        <v>114</v>
      </c>
      <c r="C63" s="8" t="s">
        <v>84</v>
      </c>
      <c r="D63" s="8"/>
      <c r="E63" s="8"/>
      <c r="F63" s="8">
        <v>4.5999999999999996</v>
      </c>
      <c r="G63" s="39">
        <v>4.5999999999999996</v>
      </c>
      <c r="H63" s="12"/>
    </row>
    <row r="64" spans="1:8" s="13" customFormat="1" ht="81.75" customHeight="1" x14ac:dyDescent="0.25">
      <c r="A64" s="10" t="s">
        <v>115</v>
      </c>
      <c r="B64" s="11" t="s">
        <v>116</v>
      </c>
      <c r="C64" s="8" t="s">
        <v>99</v>
      </c>
      <c r="D64" s="8"/>
      <c r="E64" s="8"/>
      <c r="F64" s="8"/>
      <c r="G64" s="39">
        <v>0</v>
      </c>
      <c r="H64" s="12"/>
    </row>
    <row r="65" spans="1:8" s="13" customFormat="1" x14ac:dyDescent="0.25">
      <c r="A65" s="16" t="s">
        <v>117</v>
      </c>
      <c r="B65" s="17" t="s">
        <v>118</v>
      </c>
      <c r="C65" s="32"/>
      <c r="D65" s="32"/>
      <c r="E65" s="32"/>
      <c r="F65" s="32"/>
      <c r="G65" s="32"/>
      <c r="H65" s="32"/>
    </row>
    <row r="66" spans="1:8" s="13" customFormat="1" x14ac:dyDescent="0.25">
      <c r="A66" s="16"/>
      <c r="B66" s="17" t="s">
        <v>119</v>
      </c>
      <c r="C66" s="32"/>
      <c r="D66" s="32"/>
      <c r="E66" s="32"/>
      <c r="F66" s="32"/>
      <c r="G66" s="32"/>
      <c r="H66" s="32"/>
    </row>
    <row r="67" spans="1:8" s="13" customFormat="1" x14ac:dyDescent="0.25">
      <c r="A67" s="16"/>
      <c r="B67" s="17" t="s">
        <v>120</v>
      </c>
      <c r="C67" s="32"/>
      <c r="D67" s="32"/>
      <c r="E67" s="32"/>
      <c r="F67" s="32"/>
      <c r="G67" s="32"/>
      <c r="H67" s="32"/>
    </row>
    <row r="68" spans="1:8" s="13" customFormat="1" x14ac:dyDescent="0.25">
      <c r="A68" s="16"/>
      <c r="B68" s="17" t="s">
        <v>121</v>
      </c>
      <c r="C68" s="32"/>
      <c r="D68" s="32"/>
      <c r="E68" s="32"/>
      <c r="F68" s="32"/>
      <c r="G68" s="32"/>
      <c r="H68" s="32"/>
    </row>
    <row r="69" spans="1:8" s="13" customFormat="1" ht="31.5" x14ac:dyDescent="0.25">
      <c r="A69" s="16"/>
      <c r="B69" s="17" t="s">
        <v>122</v>
      </c>
      <c r="C69" s="32"/>
      <c r="D69" s="32"/>
      <c r="E69" s="32"/>
      <c r="F69" s="32"/>
      <c r="G69" s="32"/>
      <c r="H69" s="32"/>
    </row>
    <row r="70" spans="1:8" s="13" customFormat="1" x14ac:dyDescent="0.25">
      <c r="A70" s="16"/>
      <c r="B70" s="17" t="s">
        <v>123</v>
      </c>
      <c r="C70" s="32"/>
      <c r="D70" s="32"/>
      <c r="E70" s="32"/>
      <c r="F70" s="32"/>
      <c r="G70" s="32"/>
      <c r="H70" s="32"/>
    </row>
    <row r="71" spans="1:8" s="13" customFormat="1" x14ac:dyDescent="0.25">
      <c r="A71" s="18"/>
      <c r="B71" s="19"/>
      <c r="C71" s="18"/>
      <c r="D71" s="18"/>
      <c r="E71" s="18"/>
      <c r="F71" s="18"/>
      <c r="G71" s="18"/>
    </row>
    <row r="72" spans="1:8" s="13" customFormat="1" ht="31.15" customHeight="1" x14ac:dyDescent="0.25">
      <c r="A72" s="33" t="s">
        <v>124</v>
      </c>
      <c r="B72" s="33"/>
      <c r="C72" s="33"/>
      <c r="D72" s="33"/>
      <c r="E72" s="33"/>
      <c r="F72" s="33"/>
      <c r="G72" s="33"/>
      <c r="H72" s="33"/>
    </row>
    <row r="73" spans="1:8" s="13" customFormat="1" ht="17.45" customHeight="1" x14ac:dyDescent="0.25">
      <c r="A73" s="20"/>
      <c r="B73" s="20"/>
      <c r="C73" s="20"/>
      <c r="D73" s="20"/>
      <c r="E73" s="20"/>
      <c r="F73" s="20"/>
      <c r="G73" s="6"/>
      <c r="H73" s="20"/>
    </row>
    <row r="74" spans="1:8" s="13" customFormat="1" ht="39.75" customHeight="1" x14ac:dyDescent="0.25">
      <c r="A74" s="23" t="s">
        <v>125</v>
      </c>
      <c r="B74" s="23"/>
      <c r="C74" s="23"/>
      <c r="D74" s="23"/>
      <c r="E74" s="23"/>
      <c r="F74" s="23"/>
      <c r="G74" s="23"/>
      <c r="H74" s="23"/>
    </row>
    <row r="75" spans="1:8" x14ac:dyDescent="0.25">
      <c r="A75" s="21"/>
      <c r="B75" s="21"/>
      <c r="C75" s="21"/>
      <c r="D75" s="21"/>
      <c r="E75" s="21"/>
      <c r="F75" s="21"/>
      <c r="G75" s="40"/>
      <c r="H75" s="21"/>
    </row>
    <row r="76" spans="1:8" x14ac:dyDescent="0.25">
      <c r="A76" s="21"/>
      <c r="B76" s="21"/>
      <c r="C76" s="21"/>
      <c r="D76" s="21"/>
      <c r="E76" s="21"/>
      <c r="F76" s="21"/>
      <c r="G76" s="40"/>
      <c r="H76" s="21"/>
    </row>
    <row r="77" spans="1:8" x14ac:dyDescent="0.25">
      <c r="A77" s="21"/>
      <c r="B77" s="21"/>
      <c r="C77" s="21"/>
      <c r="D77" s="21"/>
      <c r="E77" s="21"/>
      <c r="F77" s="21"/>
      <c r="G77" s="40"/>
      <c r="H77" s="21"/>
    </row>
    <row r="78" spans="1:8" x14ac:dyDescent="0.25">
      <c r="A78" s="21"/>
      <c r="B78" s="21"/>
      <c r="C78" s="21"/>
      <c r="D78" s="21"/>
      <c r="E78" s="21"/>
      <c r="F78" s="21"/>
      <c r="G78" s="40"/>
      <c r="H78" s="21"/>
    </row>
    <row r="79" spans="1:8" x14ac:dyDescent="0.25">
      <c r="A79" s="21"/>
      <c r="B79" s="21"/>
      <c r="C79" s="21"/>
      <c r="D79" s="21"/>
      <c r="E79" s="21"/>
      <c r="F79" s="21"/>
      <c r="G79" s="40"/>
      <c r="H79" s="21"/>
    </row>
  </sheetData>
  <mergeCells count="7">
    <mergeCell ref="A74:H74"/>
    <mergeCell ref="A3:H3"/>
    <mergeCell ref="B4:G4"/>
    <mergeCell ref="B5:G5"/>
    <mergeCell ref="D7:G7"/>
    <mergeCell ref="C65:H70"/>
    <mergeCell ref="A72:H72"/>
  </mergeCells>
  <dataValidations count="1">
    <dataValidation type="decimal" allowBlank="1" showInputMessage="1" showErrorMessage="1" sqref="WVO983053:WVO983104 JC11:JC64 SY11:SY64 ACU11:ACU64 AMQ11:AMQ64 AWM11:AWM64 BGI11:BGI64 BQE11:BQE64 CAA11:CAA64 CJW11:CJW64 CTS11:CTS64 DDO11:DDO64 DNK11:DNK64 DXG11:DXG64 EHC11:EHC64 EQY11:EQY64 FAU11:FAU64 FKQ11:FKQ64 FUM11:FUM64 GEI11:GEI64 GOE11:GOE64 GYA11:GYA64 HHW11:HHW64 HRS11:HRS64 IBO11:IBO64 ILK11:ILK64 IVG11:IVG64 JFC11:JFC64 JOY11:JOY64 JYU11:JYU64 KIQ11:KIQ64 KSM11:KSM64 LCI11:LCI64 LME11:LME64 LWA11:LWA64 MFW11:MFW64 MPS11:MPS64 MZO11:MZO64 NJK11:NJK64 NTG11:NTG64 ODC11:ODC64 OMY11:OMY64 OWU11:OWU64 PGQ11:PGQ64 PQM11:PQM64 QAI11:QAI64 QKE11:QKE64 QUA11:QUA64 RDW11:RDW64 RNS11:RNS64 RXO11:RXO64 SHK11:SHK64 SRG11:SRG64 TBC11:TBC64 TKY11:TKY64 TUU11:TUU64 UEQ11:UEQ64 UOM11:UOM64 UYI11:UYI64 VIE11:VIE64 VSA11:VSA64 WBW11:WBW64 WLS11:WLS64 WVO11:WVO64 G65549:G65600 JC65549:JC65600 SY65549:SY65600 ACU65549:ACU65600 AMQ65549:AMQ65600 AWM65549:AWM65600 BGI65549:BGI65600 BQE65549:BQE65600 CAA65549:CAA65600 CJW65549:CJW65600 CTS65549:CTS65600 DDO65549:DDO65600 DNK65549:DNK65600 DXG65549:DXG65600 EHC65549:EHC65600 EQY65549:EQY65600 FAU65549:FAU65600 FKQ65549:FKQ65600 FUM65549:FUM65600 GEI65549:GEI65600 GOE65549:GOE65600 GYA65549:GYA65600 HHW65549:HHW65600 HRS65549:HRS65600 IBO65549:IBO65600 ILK65549:ILK65600 IVG65549:IVG65600 JFC65549:JFC65600 JOY65549:JOY65600 JYU65549:JYU65600 KIQ65549:KIQ65600 KSM65549:KSM65600 LCI65549:LCI65600 LME65549:LME65600 LWA65549:LWA65600 MFW65549:MFW65600 MPS65549:MPS65600 MZO65549:MZO65600 NJK65549:NJK65600 NTG65549:NTG65600 ODC65549:ODC65600 OMY65549:OMY65600 OWU65549:OWU65600 PGQ65549:PGQ65600 PQM65549:PQM65600 QAI65549:QAI65600 QKE65549:QKE65600 QUA65549:QUA65600 RDW65549:RDW65600 RNS65549:RNS65600 RXO65549:RXO65600 SHK65549:SHK65600 SRG65549:SRG65600 TBC65549:TBC65600 TKY65549:TKY65600 TUU65549:TUU65600 UEQ65549:UEQ65600 UOM65549:UOM65600 UYI65549:UYI65600 VIE65549:VIE65600 VSA65549:VSA65600 WBW65549:WBW65600 WLS65549:WLS65600 WVO65549:WVO65600 G131085:G131136 JC131085:JC131136 SY131085:SY131136 ACU131085:ACU131136 AMQ131085:AMQ131136 AWM131085:AWM131136 BGI131085:BGI131136 BQE131085:BQE131136 CAA131085:CAA131136 CJW131085:CJW131136 CTS131085:CTS131136 DDO131085:DDO131136 DNK131085:DNK131136 DXG131085:DXG131136 EHC131085:EHC131136 EQY131085:EQY131136 FAU131085:FAU131136 FKQ131085:FKQ131136 FUM131085:FUM131136 GEI131085:GEI131136 GOE131085:GOE131136 GYA131085:GYA131136 HHW131085:HHW131136 HRS131085:HRS131136 IBO131085:IBO131136 ILK131085:ILK131136 IVG131085:IVG131136 JFC131085:JFC131136 JOY131085:JOY131136 JYU131085:JYU131136 KIQ131085:KIQ131136 KSM131085:KSM131136 LCI131085:LCI131136 LME131085:LME131136 LWA131085:LWA131136 MFW131085:MFW131136 MPS131085:MPS131136 MZO131085:MZO131136 NJK131085:NJK131136 NTG131085:NTG131136 ODC131085:ODC131136 OMY131085:OMY131136 OWU131085:OWU131136 PGQ131085:PGQ131136 PQM131085:PQM131136 QAI131085:QAI131136 QKE131085:QKE131136 QUA131085:QUA131136 RDW131085:RDW131136 RNS131085:RNS131136 RXO131085:RXO131136 SHK131085:SHK131136 SRG131085:SRG131136 TBC131085:TBC131136 TKY131085:TKY131136 TUU131085:TUU131136 UEQ131085:UEQ131136 UOM131085:UOM131136 UYI131085:UYI131136 VIE131085:VIE131136 VSA131085:VSA131136 WBW131085:WBW131136 WLS131085:WLS131136 WVO131085:WVO131136 G196621:G196672 JC196621:JC196672 SY196621:SY196672 ACU196621:ACU196672 AMQ196621:AMQ196672 AWM196621:AWM196672 BGI196621:BGI196672 BQE196621:BQE196672 CAA196621:CAA196672 CJW196621:CJW196672 CTS196621:CTS196672 DDO196621:DDO196672 DNK196621:DNK196672 DXG196621:DXG196672 EHC196621:EHC196672 EQY196621:EQY196672 FAU196621:FAU196672 FKQ196621:FKQ196672 FUM196621:FUM196672 GEI196621:GEI196672 GOE196621:GOE196672 GYA196621:GYA196672 HHW196621:HHW196672 HRS196621:HRS196672 IBO196621:IBO196672 ILK196621:ILK196672 IVG196621:IVG196672 JFC196621:JFC196672 JOY196621:JOY196672 JYU196621:JYU196672 KIQ196621:KIQ196672 KSM196621:KSM196672 LCI196621:LCI196672 LME196621:LME196672 LWA196621:LWA196672 MFW196621:MFW196672 MPS196621:MPS196672 MZO196621:MZO196672 NJK196621:NJK196672 NTG196621:NTG196672 ODC196621:ODC196672 OMY196621:OMY196672 OWU196621:OWU196672 PGQ196621:PGQ196672 PQM196621:PQM196672 QAI196621:QAI196672 QKE196621:QKE196672 QUA196621:QUA196672 RDW196621:RDW196672 RNS196621:RNS196672 RXO196621:RXO196672 SHK196621:SHK196672 SRG196621:SRG196672 TBC196621:TBC196672 TKY196621:TKY196672 TUU196621:TUU196672 UEQ196621:UEQ196672 UOM196621:UOM196672 UYI196621:UYI196672 VIE196621:VIE196672 VSA196621:VSA196672 WBW196621:WBW196672 WLS196621:WLS196672 WVO196621:WVO196672 G262157:G262208 JC262157:JC262208 SY262157:SY262208 ACU262157:ACU262208 AMQ262157:AMQ262208 AWM262157:AWM262208 BGI262157:BGI262208 BQE262157:BQE262208 CAA262157:CAA262208 CJW262157:CJW262208 CTS262157:CTS262208 DDO262157:DDO262208 DNK262157:DNK262208 DXG262157:DXG262208 EHC262157:EHC262208 EQY262157:EQY262208 FAU262157:FAU262208 FKQ262157:FKQ262208 FUM262157:FUM262208 GEI262157:GEI262208 GOE262157:GOE262208 GYA262157:GYA262208 HHW262157:HHW262208 HRS262157:HRS262208 IBO262157:IBO262208 ILK262157:ILK262208 IVG262157:IVG262208 JFC262157:JFC262208 JOY262157:JOY262208 JYU262157:JYU262208 KIQ262157:KIQ262208 KSM262157:KSM262208 LCI262157:LCI262208 LME262157:LME262208 LWA262157:LWA262208 MFW262157:MFW262208 MPS262157:MPS262208 MZO262157:MZO262208 NJK262157:NJK262208 NTG262157:NTG262208 ODC262157:ODC262208 OMY262157:OMY262208 OWU262157:OWU262208 PGQ262157:PGQ262208 PQM262157:PQM262208 QAI262157:QAI262208 QKE262157:QKE262208 QUA262157:QUA262208 RDW262157:RDW262208 RNS262157:RNS262208 RXO262157:RXO262208 SHK262157:SHK262208 SRG262157:SRG262208 TBC262157:TBC262208 TKY262157:TKY262208 TUU262157:TUU262208 UEQ262157:UEQ262208 UOM262157:UOM262208 UYI262157:UYI262208 VIE262157:VIE262208 VSA262157:VSA262208 WBW262157:WBW262208 WLS262157:WLS262208 WVO262157:WVO262208 G327693:G327744 JC327693:JC327744 SY327693:SY327744 ACU327693:ACU327744 AMQ327693:AMQ327744 AWM327693:AWM327744 BGI327693:BGI327744 BQE327693:BQE327744 CAA327693:CAA327744 CJW327693:CJW327744 CTS327693:CTS327744 DDO327693:DDO327744 DNK327693:DNK327744 DXG327693:DXG327744 EHC327693:EHC327744 EQY327693:EQY327744 FAU327693:FAU327744 FKQ327693:FKQ327744 FUM327693:FUM327744 GEI327693:GEI327744 GOE327693:GOE327744 GYA327693:GYA327744 HHW327693:HHW327744 HRS327693:HRS327744 IBO327693:IBO327744 ILK327693:ILK327744 IVG327693:IVG327744 JFC327693:JFC327744 JOY327693:JOY327744 JYU327693:JYU327744 KIQ327693:KIQ327744 KSM327693:KSM327744 LCI327693:LCI327744 LME327693:LME327744 LWA327693:LWA327744 MFW327693:MFW327744 MPS327693:MPS327744 MZO327693:MZO327744 NJK327693:NJK327744 NTG327693:NTG327744 ODC327693:ODC327744 OMY327693:OMY327744 OWU327693:OWU327744 PGQ327693:PGQ327744 PQM327693:PQM327744 QAI327693:QAI327744 QKE327693:QKE327744 QUA327693:QUA327744 RDW327693:RDW327744 RNS327693:RNS327744 RXO327693:RXO327744 SHK327693:SHK327744 SRG327693:SRG327744 TBC327693:TBC327744 TKY327693:TKY327744 TUU327693:TUU327744 UEQ327693:UEQ327744 UOM327693:UOM327744 UYI327693:UYI327744 VIE327693:VIE327744 VSA327693:VSA327744 WBW327693:WBW327744 WLS327693:WLS327744 WVO327693:WVO327744 G393229:G393280 JC393229:JC393280 SY393229:SY393280 ACU393229:ACU393280 AMQ393229:AMQ393280 AWM393229:AWM393280 BGI393229:BGI393280 BQE393229:BQE393280 CAA393229:CAA393280 CJW393229:CJW393280 CTS393229:CTS393280 DDO393229:DDO393280 DNK393229:DNK393280 DXG393229:DXG393280 EHC393229:EHC393280 EQY393229:EQY393280 FAU393229:FAU393280 FKQ393229:FKQ393280 FUM393229:FUM393280 GEI393229:GEI393280 GOE393229:GOE393280 GYA393229:GYA393280 HHW393229:HHW393280 HRS393229:HRS393280 IBO393229:IBO393280 ILK393229:ILK393280 IVG393229:IVG393280 JFC393229:JFC393280 JOY393229:JOY393280 JYU393229:JYU393280 KIQ393229:KIQ393280 KSM393229:KSM393280 LCI393229:LCI393280 LME393229:LME393280 LWA393229:LWA393280 MFW393229:MFW393280 MPS393229:MPS393280 MZO393229:MZO393280 NJK393229:NJK393280 NTG393229:NTG393280 ODC393229:ODC393280 OMY393229:OMY393280 OWU393229:OWU393280 PGQ393229:PGQ393280 PQM393229:PQM393280 QAI393229:QAI393280 QKE393229:QKE393280 QUA393229:QUA393280 RDW393229:RDW393280 RNS393229:RNS393280 RXO393229:RXO393280 SHK393229:SHK393280 SRG393229:SRG393280 TBC393229:TBC393280 TKY393229:TKY393280 TUU393229:TUU393280 UEQ393229:UEQ393280 UOM393229:UOM393280 UYI393229:UYI393280 VIE393229:VIE393280 VSA393229:VSA393280 WBW393229:WBW393280 WLS393229:WLS393280 WVO393229:WVO393280 G458765:G458816 JC458765:JC458816 SY458765:SY458816 ACU458765:ACU458816 AMQ458765:AMQ458816 AWM458765:AWM458816 BGI458765:BGI458816 BQE458765:BQE458816 CAA458765:CAA458816 CJW458765:CJW458816 CTS458765:CTS458816 DDO458765:DDO458816 DNK458765:DNK458816 DXG458765:DXG458816 EHC458765:EHC458816 EQY458765:EQY458816 FAU458765:FAU458816 FKQ458765:FKQ458816 FUM458765:FUM458816 GEI458765:GEI458816 GOE458765:GOE458816 GYA458765:GYA458816 HHW458765:HHW458816 HRS458765:HRS458816 IBO458765:IBO458816 ILK458765:ILK458816 IVG458765:IVG458816 JFC458765:JFC458816 JOY458765:JOY458816 JYU458765:JYU458816 KIQ458765:KIQ458816 KSM458765:KSM458816 LCI458765:LCI458816 LME458765:LME458816 LWA458765:LWA458816 MFW458765:MFW458816 MPS458765:MPS458816 MZO458765:MZO458816 NJK458765:NJK458816 NTG458765:NTG458816 ODC458765:ODC458816 OMY458765:OMY458816 OWU458765:OWU458816 PGQ458765:PGQ458816 PQM458765:PQM458816 QAI458765:QAI458816 QKE458765:QKE458816 QUA458765:QUA458816 RDW458765:RDW458816 RNS458765:RNS458816 RXO458765:RXO458816 SHK458765:SHK458816 SRG458765:SRG458816 TBC458765:TBC458816 TKY458765:TKY458816 TUU458765:TUU458816 UEQ458765:UEQ458816 UOM458765:UOM458816 UYI458765:UYI458816 VIE458765:VIE458816 VSA458765:VSA458816 WBW458765:WBW458816 WLS458765:WLS458816 WVO458765:WVO458816 G524301:G524352 JC524301:JC524352 SY524301:SY524352 ACU524301:ACU524352 AMQ524301:AMQ524352 AWM524301:AWM524352 BGI524301:BGI524352 BQE524301:BQE524352 CAA524301:CAA524352 CJW524301:CJW524352 CTS524301:CTS524352 DDO524301:DDO524352 DNK524301:DNK524352 DXG524301:DXG524352 EHC524301:EHC524352 EQY524301:EQY524352 FAU524301:FAU524352 FKQ524301:FKQ524352 FUM524301:FUM524352 GEI524301:GEI524352 GOE524301:GOE524352 GYA524301:GYA524352 HHW524301:HHW524352 HRS524301:HRS524352 IBO524301:IBO524352 ILK524301:ILK524352 IVG524301:IVG524352 JFC524301:JFC524352 JOY524301:JOY524352 JYU524301:JYU524352 KIQ524301:KIQ524352 KSM524301:KSM524352 LCI524301:LCI524352 LME524301:LME524352 LWA524301:LWA524352 MFW524301:MFW524352 MPS524301:MPS524352 MZO524301:MZO524352 NJK524301:NJK524352 NTG524301:NTG524352 ODC524301:ODC524352 OMY524301:OMY524352 OWU524301:OWU524352 PGQ524301:PGQ524352 PQM524301:PQM524352 QAI524301:QAI524352 QKE524301:QKE524352 QUA524301:QUA524352 RDW524301:RDW524352 RNS524301:RNS524352 RXO524301:RXO524352 SHK524301:SHK524352 SRG524301:SRG524352 TBC524301:TBC524352 TKY524301:TKY524352 TUU524301:TUU524352 UEQ524301:UEQ524352 UOM524301:UOM524352 UYI524301:UYI524352 VIE524301:VIE524352 VSA524301:VSA524352 WBW524301:WBW524352 WLS524301:WLS524352 WVO524301:WVO524352 G589837:G589888 JC589837:JC589888 SY589837:SY589888 ACU589837:ACU589888 AMQ589837:AMQ589888 AWM589837:AWM589888 BGI589837:BGI589888 BQE589837:BQE589888 CAA589837:CAA589888 CJW589837:CJW589888 CTS589837:CTS589888 DDO589837:DDO589888 DNK589837:DNK589888 DXG589837:DXG589888 EHC589837:EHC589888 EQY589837:EQY589888 FAU589837:FAU589888 FKQ589837:FKQ589888 FUM589837:FUM589888 GEI589837:GEI589888 GOE589837:GOE589888 GYA589837:GYA589888 HHW589837:HHW589888 HRS589837:HRS589888 IBO589837:IBO589888 ILK589837:ILK589888 IVG589837:IVG589888 JFC589837:JFC589888 JOY589837:JOY589888 JYU589837:JYU589888 KIQ589837:KIQ589888 KSM589837:KSM589888 LCI589837:LCI589888 LME589837:LME589888 LWA589837:LWA589888 MFW589837:MFW589888 MPS589837:MPS589888 MZO589837:MZO589888 NJK589837:NJK589888 NTG589837:NTG589888 ODC589837:ODC589888 OMY589837:OMY589888 OWU589837:OWU589888 PGQ589837:PGQ589888 PQM589837:PQM589888 QAI589837:QAI589888 QKE589837:QKE589888 QUA589837:QUA589888 RDW589837:RDW589888 RNS589837:RNS589888 RXO589837:RXO589888 SHK589837:SHK589888 SRG589837:SRG589888 TBC589837:TBC589888 TKY589837:TKY589888 TUU589837:TUU589888 UEQ589837:UEQ589888 UOM589837:UOM589888 UYI589837:UYI589888 VIE589837:VIE589888 VSA589837:VSA589888 WBW589837:WBW589888 WLS589837:WLS589888 WVO589837:WVO589888 G655373:G655424 JC655373:JC655424 SY655373:SY655424 ACU655373:ACU655424 AMQ655373:AMQ655424 AWM655373:AWM655424 BGI655373:BGI655424 BQE655373:BQE655424 CAA655373:CAA655424 CJW655373:CJW655424 CTS655373:CTS655424 DDO655373:DDO655424 DNK655373:DNK655424 DXG655373:DXG655424 EHC655373:EHC655424 EQY655373:EQY655424 FAU655373:FAU655424 FKQ655373:FKQ655424 FUM655373:FUM655424 GEI655373:GEI655424 GOE655373:GOE655424 GYA655373:GYA655424 HHW655373:HHW655424 HRS655373:HRS655424 IBO655373:IBO655424 ILK655373:ILK655424 IVG655373:IVG655424 JFC655373:JFC655424 JOY655373:JOY655424 JYU655373:JYU655424 KIQ655373:KIQ655424 KSM655373:KSM655424 LCI655373:LCI655424 LME655373:LME655424 LWA655373:LWA655424 MFW655373:MFW655424 MPS655373:MPS655424 MZO655373:MZO655424 NJK655373:NJK655424 NTG655373:NTG655424 ODC655373:ODC655424 OMY655373:OMY655424 OWU655373:OWU655424 PGQ655373:PGQ655424 PQM655373:PQM655424 QAI655373:QAI655424 QKE655373:QKE655424 QUA655373:QUA655424 RDW655373:RDW655424 RNS655373:RNS655424 RXO655373:RXO655424 SHK655373:SHK655424 SRG655373:SRG655424 TBC655373:TBC655424 TKY655373:TKY655424 TUU655373:TUU655424 UEQ655373:UEQ655424 UOM655373:UOM655424 UYI655373:UYI655424 VIE655373:VIE655424 VSA655373:VSA655424 WBW655373:WBW655424 WLS655373:WLS655424 WVO655373:WVO655424 G720909:G720960 JC720909:JC720960 SY720909:SY720960 ACU720909:ACU720960 AMQ720909:AMQ720960 AWM720909:AWM720960 BGI720909:BGI720960 BQE720909:BQE720960 CAA720909:CAA720960 CJW720909:CJW720960 CTS720909:CTS720960 DDO720909:DDO720960 DNK720909:DNK720960 DXG720909:DXG720960 EHC720909:EHC720960 EQY720909:EQY720960 FAU720909:FAU720960 FKQ720909:FKQ720960 FUM720909:FUM720960 GEI720909:GEI720960 GOE720909:GOE720960 GYA720909:GYA720960 HHW720909:HHW720960 HRS720909:HRS720960 IBO720909:IBO720960 ILK720909:ILK720960 IVG720909:IVG720960 JFC720909:JFC720960 JOY720909:JOY720960 JYU720909:JYU720960 KIQ720909:KIQ720960 KSM720909:KSM720960 LCI720909:LCI720960 LME720909:LME720960 LWA720909:LWA720960 MFW720909:MFW720960 MPS720909:MPS720960 MZO720909:MZO720960 NJK720909:NJK720960 NTG720909:NTG720960 ODC720909:ODC720960 OMY720909:OMY720960 OWU720909:OWU720960 PGQ720909:PGQ720960 PQM720909:PQM720960 QAI720909:QAI720960 QKE720909:QKE720960 QUA720909:QUA720960 RDW720909:RDW720960 RNS720909:RNS720960 RXO720909:RXO720960 SHK720909:SHK720960 SRG720909:SRG720960 TBC720909:TBC720960 TKY720909:TKY720960 TUU720909:TUU720960 UEQ720909:UEQ720960 UOM720909:UOM720960 UYI720909:UYI720960 VIE720909:VIE720960 VSA720909:VSA720960 WBW720909:WBW720960 WLS720909:WLS720960 WVO720909:WVO720960 G786445:G786496 JC786445:JC786496 SY786445:SY786496 ACU786445:ACU786496 AMQ786445:AMQ786496 AWM786445:AWM786496 BGI786445:BGI786496 BQE786445:BQE786496 CAA786445:CAA786496 CJW786445:CJW786496 CTS786445:CTS786496 DDO786445:DDO786496 DNK786445:DNK786496 DXG786445:DXG786496 EHC786445:EHC786496 EQY786445:EQY786496 FAU786445:FAU786496 FKQ786445:FKQ786496 FUM786445:FUM786496 GEI786445:GEI786496 GOE786445:GOE786496 GYA786445:GYA786496 HHW786445:HHW786496 HRS786445:HRS786496 IBO786445:IBO786496 ILK786445:ILK786496 IVG786445:IVG786496 JFC786445:JFC786496 JOY786445:JOY786496 JYU786445:JYU786496 KIQ786445:KIQ786496 KSM786445:KSM786496 LCI786445:LCI786496 LME786445:LME786496 LWA786445:LWA786496 MFW786445:MFW786496 MPS786445:MPS786496 MZO786445:MZO786496 NJK786445:NJK786496 NTG786445:NTG786496 ODC786445:ODC786496 OMY786445:OMY786496 OWU786445:OWU786496 PGQ786445:PGQ786496 PQM786445:PQM786496 QAI786445:QAI786496 QKE786445:QKE786496 QUA786445:QUA786496 RDW786445:RDW786496 RNS786445:RNS786496 RXO786445:RXO786496 SHK786445:SHK786496 SRG786445:SRG786496 TBC786445:TBC786496 TKY786445:TKY786496 TUU786445:TUU786496 UEQ786445:UEQ786496 UOM786445:UOM786496 UYI786445:UYI786496 VIE786445:VIE786496 VSA786445:VSA786496 WBW786445:WBW786496 WLS786445:WLS786496 WVO786445:WVO786496 G851981:G852032 JC851981:JC852032 SY851981:SY852032 ACU851981:ACU852032 AMQ851981:AMQ852032 AWM851981:AWM852032 BGI851981:BGI852032 BQE851981:BQE852032 CAA851981:CAA852032 CJW851981:CJW852032 CTS851981:CTS852032 DDO851981:DDO852032 DNK851981:DNK852032 DXG851981:DXG852032 EHC851981:EHC852032 EQY851981:EQY852032 FAU851981:FAU852032 FKQ851981:FKQ852032 FUM851981:FUM852032 GEI851981:GEI852032 GOE851981:GOE852032 GYA851981:GYA852032 HHW851981:HHW852032 HRS851981:HRS852032 IBO851981:IBO852032 ILK851981:ILK852032 IVG851981:IVG852032 JFC851981:JFC852032 JOY851981:JOY852032 JYU851981:JYU852032 KIQ851981:KIQ852032 KSM851981:KSM852032 LCI851981:LCI852032 LME851981:LME852032 LWA851981:LWA852032 MFW851981:MFW852032 MPS851981:MPS852032 MZO851981:MZO852032 NJK851981:NJK852032 NTG851981:NTG852032 ODC851981:ODC852032 OMY851981:OMY852032 OWU851981:OWU852032 PGQ851981:PGQ852032 PQM851981:PQM852032 QAI851981:QAI852032 QKE851981:QKE852032 QUA851981:QUA852032 RDW851981:RDW852032 RNS851981:RNS852032 RXO851981:RXO852032 SHK851981:SHK852032 SRG851981:SRG852032 TBC851981:TBC852032 TKY851981:TKY852032 TUU851981:TUU852032 UEQ851981:UEQ852032 UOM851981:UOM852032 UYI851981:UYI852032 VIE851981:VIE852032 VSA851981:VSA852032 WBW851981:WBW852032 WLS851981:WLS852032 WVO851981:WVO852032 G917517:G917568 JC917517:JC917568 SY917517:SY917568 ACU917517:ACU917568 AMQ917517:AMQ917568 AWM917517:AWM917568 BGI917517:BGI917568 BQE917517:BQE917568 CAA917517:CAA917568 CJW917517:CJW917568 CTS917517:CTS917568 DDO917517:DDO917568 DNK917517:DNK917568 DXG917517:DXG917568 EHC917517:EHC917568 EQY917517:EQY917568 FAU917517:FAU917568 FKQ917517:FKQ917568 FUM917517:FUM917568 GEI917517:GEI917568 GOE917517:GOE917568 GYA917517:GYA917568 HHW917517:HHW917568 HRS917517:HRS917568 IBO917517:IBO917568 ILK917517:ILK917568 IVG917517:IVG917568 JFC917517:JFC917568 JOY917517:JOY917568 JYU917517:JYU917568 KIQ917517:KIQ917568 KSM917517:KSM917568 LCI917517:LCI917568 LME917517:LME917568 LWA917517:LWA917568 MFW917517:MFW917568 MPS917517:MPS917568 MZO917517:MZO917568 NJK917517:NJK917568 NTG917517:NTG917568 ODC917517:ODC917568 OMY917517:OMY917568 OWU917517:OWU917568 PGQ917517:PGQ917568 PQM917517:PQM917568 QAI917517:QAI917568 QKE917517:QKE917568 QUA917517:QUA917568 RDW917517:RDW917568 RNS917517:RNS917568 RXO917517:RXO917568 SHK917517:SHK917568 SRG917517:SRG917568 TBC917517:TBC917568 TKY917517:TKY917568 TUU917517:TUU917568 UEQ917517:UEQ917568 UOM917517:UOM917568 UYI917517:UYI917568 VIE917517:VIE917568 VSA917517:VSA917568 WBW917517:WBW917568 WLS917517:WLS917568 WVO917517:WVO917568 G983053:G983104 JC983053:JC983104 SY983053:SY983104 ACU983053:ACU983104 AMQ983053:AMQ983104 AWM983053:AWM983104 BGI983053:BGI983104 BQE983053:BQE983104 CAA983053:CAA983104 CJW983053:CJW983104 CTS983053:CTS983104 DDO983053:DDO983104 DNK983053:DNK983104 DXG983053:DXG983104 EHC983053:EHC983104 EQY983053:EQY983104 FAU983053:FAU983104 FKQ983053:FKQ983104 FUM983053:FUM983104 GEI983053:GEI983104 GOE983053:GOE983104 GYA983053:GYA983104 HHW983053:HHW983104 HRS983053:HRS983104 IBO983053:IBO983104 ILK983053:ILK983104 IVG983053:IVG983104 JFC983053:JFC983104 JOY983053:JOY983104 JYU983053:JYU983104 KIQ983053:KIQ983104 KSM983053:KSM983104 LCI983053:LCI983104 LME983053:LME983104 LWA983053:LWA983104 MFW983053:MFW983104 MPS983053:MPS983104 MZO983053:MZO983104 NJK983053:NJK983104 NTG983053:NTG983104 ODC983053:ODC983104 OMY983053:OMY983104 OWU983053:OWU983104 PGQ983053:PGQ983104 PQM983053:PQM983104 QAI983053:QAI983104 QKE983053:QKE983104 QUA983053:QUA983104 RDW983053:RDW983104 RNS983053:RNS983104 RXO983053:RXO983104 SHK983053:SHK983104 SRG983053:SRG983104 TBC983053:TBC983104 TKY983053:TKY983104 TUU983053:TUU983104 UEQ983053:UEQ983104 UOM983053:UOM983104 UYI983053:UYI983104 VIE983053:VIE983104 VSA983053:VSA983104 WBW983053:WBW983104 WLS983053:WLS983104 G63:G64 G11 G13:G20 G22:G60">
      <formula1>-999999999999999</formula1>
      <formula2>999999999999999</formula2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2017-02-07T08:50:59Z</dcterms:modified>
</cp:coreProperties>
</file>