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1" i="1" l="1"/>
  <c r="G12" i="1"/>
  <c r="G44" i="1" s="1"/>
  <c r="E40" i="1" l="1"/>
  <c r="D40" i="1"/>
  <c r="D12" i="1"/>
  <c r="E37" i="1"/>
  <c r="D37" i="1"/>
  <c r="D44" i="1" l="1"/>
  <c r="F43" i="1" l="1"/>
  <c r="F40" i="1"/>
  <c r="E12" i="1" l="1"/>
  <c r="E44" i="1" s="1"/>
  <c r="F44" i="1" s="1"/>
  <c r="F42" i="1"/>
  <c r="E21" i="1"/>
  <c r="D21" i="1"/>
  <c r="F55" i="1" l="1"/>
  <c r="F57" i="1"/>
  <c r="F58" i="1"/>
  <c r="F56" i="1"/>
  <c r="F51" i="1"/>
  <c r="F41" i="1"/>
  <c r="F36" i="1"/>
  <c r="F37" i="1"/>
  <c r="F38" i="1"/>
  <c r="F39" i="1"/>
  <c r="F32" i="1"/>
  <c r="F33" i="1"/>
  <c r="F34" i="1"/>
  <c r="F35" i="1"/>
  <c r="F30" i="1"/>
  <c r="F31" i="1"/>
  <c r="F27" i="1"/>
  <c r="F28" i="1"/>
  <c r="F29" i="1"/>
  <c r="F23" i="1"/>
  <c r="F24" i="1"/>
  <c r="F26" i="1"/>
  <c r="F22" i="1" l="1"/>
  <c r="F20" i="1"/>
  <c r="F11" i="1"/>
  <c r="F12" i="1" l="1"/>
  <c r="F21" i="1"/>
  <c r="G52" i="1"/>
  <c r="H9" i="1"/>
  <c r="B9" i="1"/>
  <c r="C9" i="1" s="1"/>
</calcChain>
</file>

<file path=xl/sharedStrings.xml><?xml version="1.0" encoding="utf-8"?>
<sst xmlns="http://schemas.openxmlformats.org/spreadsheetml/2006/main" count="191" uniqueCount="139">
  <si>
    <t>Форма 2-вс</t>
  </si>
  <si>
    <t>ООО "Квант"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</si>
  <si>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</si>
  <si>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</si>
  <si>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</si>
  <si>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</si>
  <si>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</si>
  <si>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</si>
  <si>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1</t>
  </si>
  <si>
    <t xml:space="preserve">Вид регулируемой деятельности </t>
  </si>
  <si>
    <t>x</t>
  </si>
  <si>
    <t>ВС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</si>
  <si>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</si>
  <si>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</si>
  <si>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</si>
  <si>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</si>
  <si>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</si>
  <si>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</si>
  <si>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</si>
  <si>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</si>
  <si>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</si>
  <si>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</si>
  <si>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</si>
  <si>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</si>
  <si>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</si>
  <si>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</si>
  <si>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</si>
  <si>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</si>
  <si>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</si>
  <si>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</si>
  <si>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</si>
  <si>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</si>
  <si>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</si>
  <si>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</si>
  <si>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</si>
  <si>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</si>
  <si>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</si>
  <si>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</si>
  <si>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</si>
  <si>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</si>
  <si>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</si>
  <si>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</si>
  <si>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</si>
  <si>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</si>
  <si>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</si>
  <si>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</si>
  <si>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</si>
  <si>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</si>
  <si>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</si>
  <si>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</si>
  <si>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</si>
  <si>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</si>
  <si>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</si>
  <si>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</si>
  <si>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</si>
  <si>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</si>
  <si>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</si>
  <si>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</si>
  <si>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</si>
  <si>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</si>
  <si>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</si>
  <si>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</si>
  <si>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</si>
  <si>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</si>
  <si>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</si>
  <si>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</si>
  <si>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</si>
  <si>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</si>
  <si>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</si>
  <si>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</si>
  <si>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</si>
  <si>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</si>
  <si>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</si>
  <si>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</si>
  <si>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</si>
  <si>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</si>
  <si>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</si>
  <si>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</si>
  <si>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</si>
  <si>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</si>
  <si>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</si>
  <si>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</si>
  <si>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</si>
  <si>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</si>
  <si>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</si>
  <si>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</si>
  <si>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</si>
  <si>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</si>
  <si>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</si>
  <si>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</si>
  <si>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</si>
  <si>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</si>
  <si>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</si>
  <si>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</si>
  <si>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</si>
  <si>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</si>
  <si>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</si>
  <si>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</si>
  <si>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</si>
  <si>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</si>
  <si>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</si>
  <si>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</si>
  <si>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</si>
  <si>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</si>
  <si>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</si>
  <si>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</si>
  <si>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</si>
  <si>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</si>
  <si>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</si>
  <si>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</si>
  <si>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</si>
  <si>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</si>
  <si>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</si>
  <si>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</si>
  <si>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</si>
  <si>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</si>
  <si>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</si>
  <si>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</si>
  <si>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</si>
  <si>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</si>
  <si>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</si>
  <si>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</si>
  <si>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</si>
  <si>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</si>
  <si>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</si>
  <si>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</si>
  <si>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3.12.</t>
  </si>
  <si>
    <t>Налоги и сборы</t>
  </si>
  <si>
    <t>Прочие производственные расходы</t>
  </si>
  <si>
    <t>3.13</t>
  </si>
  <si>
    <t>Расчетная предпринимательская прибыль гарантирующей организации</t>
  </si>
  <si>
    <t>3.14</t>
  </si>
  <si>
    <t>Корректировка НВВ</t>
  </si>
  <si>
    <t>Итого НВВ для расчета тарифа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</si>
  <si>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2019год</t>
  </si>
  <si>
    <t>Плановый показатель за 2019г.</t>
  </si>
  <si>
    <t>Фактический  показатель за 2019г.</t>
  </si>
  <si>
    <t>с 01.01.2019г. по 30.06.2019г.</t>
  </si>
  <si>
    <t>с 01.07.2019г. по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</si>
</sst>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0" xfId="0" applyFont="1" applyFill="1"/>
    <xf numFmtId="0" fontId="1" fillId="0" borderId="6" xfId="0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2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left" wrapText="1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G42" sqref="G42"/>
    </sheetView>
  </sheetViews>
  <sheetFormatPr defaultRowHeight="15.75" x14ac:dyDescent="0.25"/>
  <cols>
    <col min="1" max="1" width="9.140625" style="1"/>
    <col min="2" max="2" width="45" style="2" customWidth="1"/>
    <col min="3" max="6" width="13.42578125" style="1" customWidth="1"/>
    <col min="7" max="7" width="13.85546875" style="3" customWidth="1"/>
    <col min="8" max="8" width="25.5703125" style="3" customWidth="1"/>
    <col min="9" max="257" width="9.140625" style="3"/>
    <col min="258" max="258" width="45" style="3" customWidth="1"/>
    <col min="259" max="262" width="13.42578125" style="3" customWidth="1"/>
    <col min="263" max="263" width="13.85546875" style="3" customWidth="1"/>
    <col min="264" max="264" width="25.5703125" style="3" customWidth="1"/>
    <col min="265" max="513" width="9.140625" style="3"/>
    <col min="514" max="514" width="45" style="3" customWidth="1"/>
    <col min="515" max="518" width="13.42578125" style="3" customWidth="1"/>
    <col min="519" max="519" width="13.85546875" style="3" customWidth="1"/>
    <col min="520" max="520" width="25.5703125" style="3" customWidth="1"/>
    <col min="521" max="769" width="9.140625" style="3"/>
    <col min="770" max="770" width="45" style="3" customWidth="1"/>
    <col min="771" max="774" width="13.42578125" style="3" customWidth="1"/>
    <col min="775" max="775" width="13.85546875" style="3" customWidth="1"/>
    <col min="776" max="776" width="25.5703125" style="3" customWidth="1"/>
    <col min="777" max="1025" width="9.140625" style="3"/>
    <col min="1026" max="1026" width="45" style="3" customWidth="1"/>
    <col min="1027" max="1030" width="13.42578125" style="3" customWidth="1"/>
    <col min="1031" max="1031" width="13.85546875" style="3" customWidth="1"/>
    <col min="1032" max="1032" width="25.5703125" style="3" customWidth="1"/>
    <col min="1033" max="1281" width="9.140625" style="3"/>
    <col min="1282" max="1282" width="45" style="3" customWidth="1"/>
    <col min="1283" max="1286" width="13.42578125" style="3" customWidth="1"/>
    <col min="1287" max="1287" width="13.85546875" style="3" customWidth="1"/>
    <col min="1288" max="1288" width="25.5703125" style="3" customWidth="1"/>
    <col min="1289" max="1537" width="9.140625" style="3"/>
    <col min="1538" max="1538" width="45" style="3" customWidth="1"/>
    <col min="1539" max="1542" width="13.42578125" style="3" customWidth="1"/>
    <col min="1543" max="1543" width="13.85546875" style="3" customWidth="1"/>
    <col min="1544" max="1544" width="25.5703125" style="3" customWidth="1"/>
    <col min="1545" max="1793" width="9.140625" style="3"/>
    <col min="1794" max="1794" width="45" style="3" customWidth="1"/>
    <col min="1795" max="1798" width="13.42578125" style="3" customWidth="1"/>
    <col min="1799" max="1799" width="13.85546875" style="3" customWidth="1"/>
    <col min="1800" max="1800" width="25.5703125" style="3" customWidth="1"/>
    <col min="1801" max="2049" width="9.140625" style="3"/>
    <col min="2050" max="2050" width="45" style="3" customWidth="1"/>
    <col min="2051" max="2054" width="13.42578125" style="3" customWidth="1"/>
    <col min="2055" max="2055" width="13.85546875" style="3" customWidth="1"/>
    <col min="2056" max="2056" width="25.5703125" style="3" customWidth="1"/>
    <col min="2057" max="2305" width="9.140625" style="3"/>
    <col min="2306" max="2306" width="45" style="3" customWidth="1"/>
    <col min="2307" max="2310" width="13.42578125" style="3" customWidth="1"/>
    <col min="2311" max="2311" width="13.85546875" style="3" customWidth="1"/>
    <col min="2312" max="2312" width="25.5703125" style="3" customWidth="1"/>
    <col min="2313" max="2561" width="9.140625" style="3"/>
    <col min="2562" max="2562" width="45" style="3" customWidth="1"/>
    <col min="2563" max="2566" width="13.42578125" style="3" customWidth="1"/>
    <col min="2567" max="2567" width="13.85546875" style="3" customWidth="1"/>
    <col min="2568" max="2568" width="25.5703125" style="3" customWidth="1"/>
    <col min="2569" max="2817" width="9.140625" style="3"/>
    <col min="2818" max="2818" width="45" style="3" customWidth="1"/>
    <col min="2819" max="2822" width="13.42578125" style="3" customWidth="1"/>
    <col min="2823" max="2823" width="13.85546875" style="3" customWidth="1"/>
    <col min="2824" max="2824" width="25.5703125" style="3" customWidth="1"/>
    <col min="2825" max="3073" width="9.140625" style="3"/>
    <col min="3074" max="3074" width="45" style="3" customWidth="1"/>
    <col min="3075" max="3078" width="13.42578125" style="3" customWidth="1"/>
    <col min="3079" max="3079" width="13.85546875" style="3" customWidth="1"/>
    <col min="3080" max="3080" width="25.5703125" style="3" customWidth="1"/>
    <col min="3081" max="3329" width="9.140625" style="3"/>
    <col min="3330" max="3330" width="45" style="3" customWidth="1"/>
    <col min="3331" max="3334" width="13.42578125" style="3" customWidth="1"/>
    <col min="3335" max="3335" width="13.85546875" style="3" customWidth="1"/>
    <col min="3336" max="3336" width="25.5703125" style="3" customWidth="1"/>
    <col min="3337" max="3585" width="9.140625" style="3"/>
    <col min="3586" max="3586" width="45" style="3" customWidth="1"/>
    <col min="3587" max="3590" width="13.42578125" style="3" customWidth="1"/>
    <col min="3591" max="3591" width="13.85546875" style="3" customWidth="1"/>
    <col min="3592" max="3592" width="25.5703125" style="3" customWidth="1"/>
    <col min="3593" max="3841" width="9.140625" style="3"/>
    <col min="3842" max="3842" width="45" style="3" customWidth="1"/>
    <col min="3843" max="3846" width="13.42578125" style="3" customWidth="1"/>
    <col min="3847" max="3847" width="13.85546875" style="3" customWidth="1"/>
    <col min="3848" max="3848" width="25.5703125" style="3" customWidth="1"/>
    <col min="3849" max="4097" width="9.140625" style="3"/>
    <col min="4098" max="4098" width="45" style="3" customWidth="1"/>
    <col min="4099" max="4102" width="13.42578125" style="3" customWidth="1"/>
    <col min="4103" max="4103" width="13.85546875" style="3" customWidth="1"/>
    <col min="4104" max="4104" width="25.5703125" style="3" customWidth="1"/>
    <col min="4105" max="4353" width="9.140625" style="3"/>
    <col min="4354" max="4354" width="45" style="3" customWidth="1"/>
    <col min="4355" max="4358" width="13.42578125" style="3" customWidth="1"/>
    <col min="4359" max="4359" width="13.85546875" style="3" customWidth="1"/>
    <col min="4360" max="4360" width="25.5703125" style="3" customWidth="1"/>
    <col min="4361" max="4609" width="9.140625" style="3"/>
    <col min="4610" max="4610" width="45" style="3" customWidth="1"/>
    <col min="4611" max="4614" width="13.42578125" style="3" customWidth="1"/>
    <col min="4615" max="4615" width="13.85546875" style="3" customWidth="1"/>
    <col min="4616" max="4616" width="25.5703125" style="3" customWidth="1"/>
    <col min="4617" max="4865" width="9.140625" style="3"/>
    <col min="4866" max="4866" width="45" style="3" customWidth="1"/>
    <col min="4867" max="4870" width="13.42578125" style="3" customWidth="1"/>
    <col min="4871" max="4871" width="13.85546875" style="3" customWidth="1"/>
    <col min="4872" max="4872" width="25.5703125" style="3" customWidth="1"/>
    <col min="4873" max="5121" width="9.140625" style="3"/>
    <col min="5122" max="5122" width="45" style="3" customWidth="1"/>
    <col min="5123" max="5126" width="13.42578125" style="3" customWidth="1"/>
    <col min="5127" max="5127" width="13.85546875" style="3" customWidth="1"/>
    <col min="5128" max="5128" width="25.5703125" style="3" customWidth="1"/>
    <col min="5129" max="5377" width="9.140625" style="3"/>
    <col min="5378" max="5378" width="45" style="3" customWidth="1"/>
    <col min="5379" max="5382" width="13.42578125" style="3" customWidth="1"/>
    <col min="5383" max="5383" width="13.85546875" style="3" customWidth="1"/>
    <col min="5384" max="5384" width="25.5703125" style="3" customWidth="1"/>
    <col min="5385" max="5633" width="9.140625" style="3"/>
    <col min="5634" max="5634" width="45" style="3" customWidth="1"/>
    <col min="5635" max="5638" width="13.42578125" style="3" customWidth="1"/>
    <col min="5639" max="5639" width="13.85546875" style="3" customWidth="1"/>
    <col min="5640" max="5640" width="25.5703125" style="3" customWidth="1"/>
    <col min="5641" max="5889" width="9.140625" style="3"/>
    <col min="5890" max="5890" width="45" style="3" customWidth="1"/>
    <col min="5891" max="5894" width="13.42578125" style="3" customWidth="1"/>
    <col min="5895" max="5895" width="13.85546875" style="3" customWidth="1"/>
    <col min="5896" max="5896" width="25.5703125" style="3" customWidth="1"/>
    <col min="5897" max="6145" width="9.140625" style="3"/>
    <col min="6146" max="6146" width="45" style="3" customWidth="1"/>
    <col min="6147" max="6150" width="13.42578125" style="3" customWidth="1"/>
    <col min="6151" max="6151" width="13.85546875" style="3" customWidth="1"/>
    <col min="6152" max="6152" width="25.5703125" style="3" customWidth="1"/>
    <col min="6153" max="6401" width="9.140625" style="3"/>
    <col min="6402" max="6402" width="45" style="3" customWidth="1"/>
    <col min="6403" max="6406" width="13.42578125" style="3" customWidth="1"/>
    <col min="6407" max="6407" width="13.85546875" style="3" customWidth="1"/>
    <col min="6408" max="6408" width="25.5703125" style="3" customWidth="1"/>
    <col min="6409" max="6657" width="9.140625" style="3"/>
    <col min="6658" max="6658" width="45" style="3" customWidth="1"/>
    <col min="6659" max="6662" width="13.42578125" style="3" customWidth="1"/>
    <col min="6663" max="6663" width="13.85546875" style="3" customWidth="1"/>
    <col min="6664" max="6664" width="25.5703125" style="3" customWidth="1"/>
    <col min="6665" max="6913" width="9.140625" style="3"/>
    <col min="6914" max="6914" width="45" style="3" customWidth="1"/>
    <col min="6915" max="6918" width="13.42578125" style="3" customWidth="1"/>
    <col min="6919" max="6919" width="13.85546875" style="3" customWidth="1"/>
    <col min="6920" max="6920" width="25.5703125" style="3" customWidth="1"/>
    <col min="6921" max="7169" width="9.140625" style="3"/>
    <col min="7170" max="7170" width="45" style="3" customWidth="1"/>
    <col min="7171" max="7174" width="13.42578125" style="3" customWidth="1"/>
    <col min="7175" max="7175" width="13.85546875" style="3" customWidth="1"/>
    <col min="7176" max="7176" width="25.5703125" style="3" customWidth="1"/>
    <col min="7177" max="7425" width="9.140625" style="3"/>
    <col min="7426" max="7426" width="45" style="3" customWidth="1"/>
    <col min="7427" max="7430" width="13.42578125" style="3" customWidth="1"/>
    <col min="7431" max="7431" width="13.85546875" style="3" customWidth="1"/>
    <col min="7432" max="7432" width="25.5703125" style="3" customWidth="1"/>
    <col min="7433" max="7681" width="9.140625" style="3"/>
    <col min="7682" max="7682" width="45" style="3" customWidth="1"/>
    <col min="7683" max="7686" width="13.42578125" style="3" customWidth="1"/>
    <col min="7687" max="7687" width="13.85546875" style="3" customWidth="1"/>
    <col min="7688" max="7688" width="25.5703125" style="3" customWidth="1"/>
    <col min="7689" max="7937" width="9.140625" style="3"/>
    <col min="7938" max="7938" width="45" style="3" customWidth="1"/>
    <col min="7939" max="7942" width="13.42578125" style="3" customWidth="1"/>
    <col min="7943" max="7943" width="13.85546875" style="3" customWidth="1"/>
    <col min="7944" max="7944" width="25.5703125" style="3" customWidth="1"/>
    <col min="7945" max="8193" width="9.140625" style="3"/>
    <col min="8194" max="8194" width="45" style="3" customWidth="1"/>
    <col min="8195" max="8198" width="13.42578125" style="3" customWidth="1"/>
    <col min="8199" max="8199" width="13.85546875" style="3" customWidth="1"/>
    <col min="8200" max="8200" width="25.5703125" style="3" customWidth="1"/>
    <col min="8201" max="8449" width="9.140625" style="3"/>
    <col min="8450" max="8450" width="45" style="3" customWidth="1"/>
    <col min="8451" max="8454" width="13.42578125" style="3" customWidth="1"/>
    <col min="8455" max="8455" width="13.85546875" style="3" customWidth="1"/>
    <col min="8456" max="8456" width="25.5703125" style="3" customWidth="1"/>
    <col min="8457" max="8705" width="9.140625" style="3"/>
    <col min="8706" max="8706" width="45" style="3" customWidth="1"/>
    <col min="8707" max="8710" width="13.42578125" style="3" customWidth="1"/>
    <col min="8711" max="8711" width="13.85546875" style="3" customWidth="1"/>
    <col min="8712" max="8712" width="25.5703125" style="3" customWidth="1"/>
    <col min="8713" max="8961" width="9.140625" style="3"/>
    <col min="8962" max="8962" width="45" style="3" customWidth="1"/>
    <col min="8963" max="8966" width="13.42578125" style="3" customWidth="1"/>
    <col min="8967" max="8967" width="13.85546875" style="3" customWidth="1"/>
    <col min="8968" max="8968" width="25.5703125" style="3" customWidth="1"/>
    <col min="8969" max="9217" width="9.140625" style="3"/>
    <col min="9218" max="9218" width="45" style="3" customWidth="1"/>
    <col min="9219" max="9222" width="13.42578125" style="3" customWidth="1"/>
    <col min="9223" max="9223" width="13.85546875" style="3" customWidth="1"/>
    <col min="9224" max="9224" width="25.5703125" style="3" customWidth="1"/>
    <col min="9225" max="9473" width="9.140625" style="3"/>
    <col min="9474" max="9474" width="45" style="3" customWidth="1"/>
    <col min="9475" max="9478" width="13.42578125" style="3" customWidth="1"/>
    <col min="9479" max="9479" width="13.85546875" style="3" customWidth="1"/>
    <col min="9480" max="9480" width="25.5703125" style="3" customWidth="1"/>
    <col min="9481" max="9729" width="9.140625" style="3"/>
    <col min="9730" max="9730" width="45" style="3" customWidth="1"/>
    <col min="9731" max="9734" width="13.42578125" style="3" customWidth="1"/>
    <col min="9735" max="9735" width="13.85546875" style="3" customWidth="1"/>
    <col min="9736" max="9736" width="25.5703125" style="3" customWidth="1"/>
    <col min="9737" max="9985" width="9.140625" style="3"/>
    <col min="9986" max="9986" width="45" style="3" customWidth="1"/>
    <col min="9987" max="9990" width="13.42578125" style="3" customWidth="1"/>
    <col min="9991" max="9991" width="13.85546875" style="3" customWidth="1"/>
    <col min="9992" max="9992" width="25.5703125" style="3" customWidth="1"/>
    <col min="9993" max="10241" width="9.140625" style="3"/>
    <col min="10242" max="10242" width="45" style="3" customWidth="1"/>
    <col min="10243" max="10246" width="13.42578125" style="3" customWidth="1"/>
    <col min="10247" max="10247" width="13.85546875" style="3" customWidth="1"/>
    <col min="10248" max="10248" width="25.5703125" style="3" customWidth="1"/>
    <col min="10249" max="10497" width="9.140625" style="3"/>
    <col min="10498" max="10498" width="45" style="3" customWidth="1"/>
    <col min="10499" max="10502" width="13.42578125" style="3" customWidth="1"/>
    <col min="10503" max="10503" width="13.85546875" style="3" customWidth="1"/>
    <col min="10504" max="10504" width="25.5703125" style="3" customWidth="1"/>
    <col min="10505" max="10753" width="9.140625" style="3"/>
    <col min="10754" max="10754" width="45" style="3" customWidth="1"/>
    <col min="10755" max="10758" width="13.42578125" style="3" customWidth="1"/>
    <col min="10759" max="10759" width="13.85546875" style="3" customWidth="1"/>
    <col min="10760" max="10760" width="25.5703125" style="3" customWidth="1"/>
    <col min="10761" max="11009" width="9.140625" style="3"/>
    <col min="11010" max="11010" width="45" style="3" customWidth="1"/>
    <col min="11011" max="11014" width="13.42578125" style="3" customWidth="1"/>
    <col min="11015" max="11015" width="13.85546875" style="3" customWidth="1"/>
    <col min="11016" max="11016" width="25.5703125" style="3" customWidth="1"/>
    <col min="11017" max="11265" width="9.140625" style="3"/>
    <col min="11266" max="11266" width="45" style="3" customWidth="1"/>
    <col min="11267" max="11270" width="13.42578125" style="3" customWidth="1"/>
    <col min="11271" max="11271" width="13.85546875" style="3" customWidth="1"/>
    <col min="11272" max="11272" width="25.5703125" style="3" customWidth="1"/>
    <col min="11273" max="11521" width="9.140625" style="3"/>
    <col min="11522" max="11522" width="45" style="3" customWidth="1"/>
    <col min="11523" max="11526" width="13.42578125" style="3" customWidth="1"/>
    <col min="11527" max="11527" width="13.85546875" style="3" customWidth="1"/>
    <col min="11528" max="11528" width="25.5703125" style="3" customWidth="1"/>
    <col min="11529" max="11777" width="9.140625" style="3"/>
    <col min="11778" max="11778" width="45" style="3" customWidth="1"/>
    <col min="11779" max="11782" width="13.42578125" style="3" customWidth="1"/>
    <col min="11783" max="11783" width="13.85546875" style="3" customWidth="1"/>
    <col min="11784" max="11784" width="25.5703125" style="3" customWidth="1"/>
    <col min="11785" max="12033" width="9.140625" style="3"/>
    <col min="12034" max="12034" width="45" style="3" customWidth="1"/>
    <col min="12035" max="12038" width="13.42578125" style="3" customWidth="1"/>
    <col min="12039" max="12039" width="13.85546875" style="3" customWidth="1"/>
    <col min="12040" max="12040" width="25.5703125" style="3" customWidth="1"/>
    <col min="12041" max="12289" width="9.140625" style="3"/>
    <col min="12290" max="12290" width="45" style="3" customWidth="1"/>
    <col min="12291" max="12294" width="13.42578125" style="3" customWidth="1"/>
    <col min="12295" max="12295" width="13.85546875" style="3" customWidth="1"/>
    <col min="12296" max="12296" width="25.5703125" style="3" customWidth="1"/>
    <col min="12297" max="12545" width="9.140625" style="3"/>
    <col min="12546" max="12546" width="45" style="3" customWidth="1"/>
    <col min="12547" max="12550" width="13.42578125" style="3" customWidth="1"/>
    <col min="12551" max="12551" width="13.85546875" style="3" customWidth="1"/>
    <col min="12552" max="12552" width="25.5703125" style="3" customWidth="1"/>
    <col min="12553" max="12801" width="9.140625" style="3"/>
    <col min="12802" max="12802" width="45" style="3" customWidth="1"/>
    <col min="12803" max="12806" width="13.42578125" style="3" customWidth="1"/>
    <col min="12807" max="12807" width="13.85546875" style="3" customWidth="1"/>
    <col min="12808" max="12808" width="25.5703125" style="3" customWidth="1"/>
    <col min="12809" max="13057" width="9.140625" style="3"/>
    <col min="13058" max="13058" width="45" style="3" customWidth="1"/>
    <col min="13059" max="13062" width="13.42578125" style="3" customWidth="1"/>
    <col min="13063" max="13063" width="13.85546875" style="3" customWidth="1"/>
    <col min="13064" max="13064" width="25.5703125" style="3" customWidth="1"/>
    <col min="13065" max="13313" width="9.140625" style="3"/>
    <col min="13314" max="13314" width="45" style="3" customWidth="1"/>
    <col min="13315" max="13318" width="13.42578125" style="3" customWidth="1"/>
    <col min="13319" max="13319" width="13.85546875" style="3" customWidth="1"/>
    <col min="13320" max="13320" width="25.5703125" style="3" customWidth="1"/>
    <col min="13321" max="13569" width="9.140625" style="3"/>
    <col min="13570" max="13570" width="45" style="3" customWidth="1"/>
    <col min="13571" max="13574" width="13.42578125" style="3" customWidth="1"/>
    <col min="13575" max="13575" width="13.85546875" style="3" customWidth="1"/>
    <col min="13576" max="13576" width="25.5703125" style="3" customWidth="1"/>
    <col min="13577" max="13825" width="9.140625" style="3"/>
    <col min="13826" max="13826" width="45" style="3" customWidth="1"/>
    <col min="13827" max="13830" width="13.42578125" style="3" customWidth="1"/>
    <col min="13831" max="13831" width="13.85546875" style="3" customWidth="1"/>
    <col min="13832" max="13832" width="25.5703125" style="3" customWidth="1"/>
    <col min="13833" max="14081" width="9.140625" style="3"/>
    <col min="14082" max="14082" width="45" style="3" customWidth="1"/>
    <col min="14083" max="14086" width="13.42578125" style="3" customWidth="1"/>
    <col min="14087" max="14087" width="13.85546875" style="3" customWidth="1"/>
    <col min="14088" max="14088" width="25.5703125" style="3" customWidth="1"/>
    <col min="14089" max="14337" width="9.140625" style="3"/>
    <col min="14338" max="14338" width="45" style="3" customWidth="1"/>
    <col min="14339" max="14342" width="13.42578125" style="3" customWidth="1"/>
    <col min="14343" max="14343" width="13.85546875" style="3" customWidth="1"/>
    <col min="14344" max="14344" width="25.5703125" style="3" customWidth="1"/>
    <col min="14345" max="14593" width="9.140625" style="3"/>
    <col min="14594" max="14594" width="45" style="3" customWidth="1"/>
    <col min="14595" max="14598" width="13.42578125" style="3" customWidth="1"/>
    <col min="14599" max="14599" width="13.85546875" style="3" customWidth="1"/>
    <col min="14600" max="14600" width="25.5703125" style="3" customWidth="1"/>
    <col min="14601" max="14849" width="9.140625" style="3"/>
    <col min="14850" max="14850" width="45" style="3" customWidth="1"/>
    <col min="14851" max="14854" width="13.42578125" style="3" customWidth="1"/>
    <col min="14855" max="14855" width="13.85546875" style="3" customWidth="1"/>
    <col min="14856" max="14856" width="25.5703125" style="3" customWidth="1"/>
    <col min="14857" max="15105" width="9.140625" style="3"/>
    <col min="15106" max="15106" width="45" style="3" customWidth="1"/>
    <col min="15107" max="15110" width="13.42578125" style="3" customWidth="1"/>
    <col min="15111" max="15111" width="13.85546875" style="3" customWidth="1"/>
    <col min="15112" max="15112" width="25.5703125" style="3" customWidth="1"/>
    <col min="15113" max="15361" width="9.140625" style="3"/>
    <col min="15362" max="15362" width="45" style="3" customWidth="1"/>
    <col min="15363" max="15366" width="13.42578125" style="3" customWidth="1"/>
    <col min="15367" max="15367" width="13.85546875" style="3" customWidth="1"/>
    <col min="15368" max="15368" width="25.5703125" style="3" customWidth="1"/>
    <col min="15369" max="15617" width="9.140625" style="3"/>
    <col min="15618" max="15618" width="45" style="3" customWidth="1"/>
    <col min="15619" max="15622" width="13.42578125" style="3" customWidth="1"/>
    <col min="15623" max="15623" width="13.85546875" style="3" customWidth="1"/>
    <col min="15624" max="15624" width="25.5703125" style="3" customWidth="1"/>
    <col min="15625" max="15873" width="9.140625" style="3"/>
    <col min="15874" max="15874" width="45" style="3" customWidth="1"/>
    <col min="15875" max="15878" width="13.42578125" style="3" customWidth="1"/>
    <col min="15879" max="15879" width="13.85546875" style="3" customWidth="1"/>
    <col min="15880" max="15880" width="25.5703125" style="3" customWidth="1"/>
    <col min="15881" max="16129" width="9.140625" style="3"/>
    <col min="16130" max="16130" width="45" style="3" customWidth="1"/>
    <col min="16131" max="16134" width="13.42578125" style="3" customWidth="1"/>
    <col min="16135" max="16135" width="13.85546875" style="3" customWidth="1"/>
    <col min="16136" max="16136" width="25.5703125" style="3" customWidth="1"/>
    <col min="16137" max="16384" width="9.140625" style="3"/>
  </cols>
  <sheetData>
    <row r="1" spans="1:8" ht="18.75" x14ac:dyDescent="0.3">
      <c r="H1" s="4" t="s">
        <v>0</v>
      </c>
    </row>
    <row r="2" spans="1:8" ht="19.5" thickBot="1" x14ac:dyDescent="0.35">
      <c r="H2" s="4"/>
    </row>
    <row r="3" spans="1:8" ht="75.75" customHeight="1" thickBot="1" x14ac:dyDescent="0.3">
      <c r="A3" s="27" t="s">
        <v>134</v>
      </c>
      <c r="B3" s="28"/>
      <c r="C3" s="28"/>
      <c r="D3" s="28"/>
      <c r="E3" s="28"/>
      <c r="F3" s="28"/>
      <c r="G3" s="28"/>
      <c r="H3" s="29"/>
    </row>
    <row r="4" spans="1:8" ht="33.6" customHeight="1" thickBot="1" x14ac:dyDescent="0.3">
      <c r="A4" s="5"/>
      <c r="B4" s="30" t="s">
        <v>1</v>
      </c>
      <c r="C4" s="30"/>
      <c r="D4" s="30"/>
      <c r="E4" s="30"/>
      <c r="F4" s="30"/>
      <c r="G4" s="30"/>
      <c r="H4" s="5"/>
    </row>
    <row r="5" spans="1:8" ht="23.45" customHeight="1" x14ac:dyDescent="0.25">
      <c r="A5" s="5"/>
      <c r="B5" s="31" t="s">
        <v>2</v>
      </c>
      <c r="C5" s="31"/>
      <c r="D5" s="31"/>
      <c r="E5" s="31"/>
      <c r="F5" s="31"/>
      <c r="G5" s="31"/>
      <c r="H5" s="5"/>
    </row>
    <row r="6" spans="1:8" ht="12" customHeight="1" x14ac:dyDescent="0.25">
      <c r="A6" s="6"/>
      <c r="B6" s="6"/>
      <c r="C6" s="6"/>
      <c r="D6" s="6"/>
      <c r="E6" s="6"/>
      <c r="F6" s="6"/>
      <c r="G6" s="7"/>
      <c r="H6" s="7"/>
    </row>
    <row r="7" spans="1:8" ht="31.5" x14ac:dyDescent="0.25">
      <c r="A7" s="8" t="s">
        <v>3</v>
      </c>
      <c r="B7" s="8" t="s">
        <v>4</v>
      </c>
      <c r="C7" s="8" t="s">
        <v>5</v>
      </c>
      <c r="D7" s="32" t="s">
        <v>6</v>
      </c>
      <c r="E7" s="33"/>
      <c r="F7" s="33"/>
      <c r="G7" s="34"/>
      <c r="H7" s="9" t="s">
        <v>7</v>
      </c>
    </row>
    <row r="8" spans="1:8" ht="63" x14ac:dyDescent="0.25">
      <c r="A8" s="8"/>
      <c r="B8" s="8"/>
      <c r="C8" s="8"/>
      <c r="D8" s="8" t="s">
        <v>137</v>
      </c>
      <c r="E8" s="8" t="s">
        <v>138</v>
      </c>
      <c r="F8" s="8" t="s">
        <v>135</v>
      </c>
      <c r="G8" s="8" t="s">
        <v>136</v>
      </c>
      <c r="H8" s="9"/>
    </row>
    <row r="9" spans="1:8" x14ac:dyDescent="0.25">
      <c r="A9" s="8">
        <v>1</v>
      </c>
      <c r="B9" s="8">
        <f>A9+1</f>
        <v>2</v>
      </c>
      <c r="C9" s="8">
        <f>B9+1</f>
        <v>3</v>
      </c>
      <c r="D9" s="8">
        <v>4</v>
      </c>
      <c r="E9" s="8">
        <v>5</v>
      </c>
      <c r="F9" s="8">
        <v>6</v>
      </c>
      <c r="G9" s="8">
        <v>7</v>
      </c>
      <c r="H9" s="8">
        <f>G9+1</f>
        <v>8</v>
      </c>
    </row>
    <row r="10" spans="1:8" s="13" customFormat="1" x14ac:dyDescent="0.25">
      <c r="A10" s="10" t="s">
        <v>8</v>
      </c>
      <c r="B10" s="11" t="s">
        <v>9</v>
      </c>
      <c r="C10" s="8" t="s">
        <v>10</v>
      </c>
      <c r="D10" s="8" t="s">
        <v>11</v>
      </c>
      <c r="E10" s="8" t="s">
        <v>11</v>
      </c>
      <c r="F10" s="8" t="s">
        <v>11</v>
      </c>
      <c r="G10" s="8" t="s">
        <v>11</v>
      </c>
      <c r="H10" s="12"/>
    </row>
    <row r="11" spans="1:8" s="13" customFormat="1" x14ac:dyDescent="0.25">
      <c r="A11" s="10" t="s">
        <v>12</v>
      </c>
      <c r="B11" s="11" t="s">
        <v>13</v>
      </c>
      <c r="C11" s="8" t="s">
        <v>14</v>
      </c>
      <c r="D11" s="15">
        <v>12917.28</v>
      </c>
      <c r="E11" s="15">
        <v>13485.93</v>
      </c>
      <c r="F11" s="15">
        <f>D11+E11</f>
        <v>26403.21</v>
      </c>
      <c r="G11" s="37">
        <v>23280.35</v>
      </c>
      <c r="H11" s="12"/>
    </row>
    <row r="12" spans="1:8" s="13" customFormat="1" ht="47.25" x14ac:dyDescent="0.25">
      <c r="A12" s="10">
        <v>3</v>
      </c>
      <c r="B12" s="11" t="s">
        <v>15</v>
      </c>
      <c r="C12" s="8" t="s">
        <v>14</v>
      </c>
      <c r="D12" s="15">
        <f>D13+D20+D23+D24+D26+D27+D28+D29+D32+D35+D40+D41+D42</f>
        <v>12917.279999999999</v>
      </c>
      <c r="E12" s="15">
        <f>E13+E20+E23+E24+E26+E27+E28+E29+E32+E35+E40+E41+E42</f>
        <v>13485.929999999998</v>
      </c>
      <c r="F12" s="15">
        <f>F13+F20+F23+F24+F26+F27+F28+F29+F32+F35+F40+F41+F42</f>
        <v>26403.210000000003</v>
      </c>
      <c r="G12" s="15">
        <f>G13+G20+G23+G24+G26+G27+G28+G29+G32+G35+G40+G41+G42</f>
        <v>24389.13</v>
      </c>
      <c r="H12" s="12"/>
    </row>
    <row r="13" spans="1:8" s="13" customFormat="1" ht="31.5" x14ac:dyDescent="0.25">
      <c r="A13" s="10" t="s">
        <v>16</v>
      </c>
      <c r="B13" s="11" t="s">
        <v>17</v>
      </c>
      <c r="C13" s="8" t="s">
        <v>14</v>
      </c>
      <c r="D13" s="15">
        <v>0</v>
      </c>
      <c r="E13" s="15">
        <v>0</v>
      </c>
      <c r="F13" s="15">
        <v>0</v>
      </c>
      <c r="G13" s="38">
        <v>0</v>
      </c>
      <c r="H13" s="12"/>
    </row>
    <row r="14" spans="1:8" s="13" customFormat="1" x14ac:dyDescent="0.25">
      <c r="A14" s="10" t="s">
        <v>18</v>
      </c>
      <c r="B14" s="11" t="s">
        <v>19</v>
      </c>
      <c r="C14" s="8" t="s">
        <v>14</v>
      </c>
      <c r="D14" s="15">
        <v>0</v>
      </c>
      <c r="E14" s="15">
        <v>0</v>
      </c>
      <c r="F14" s="15">
        <v>0</v>
      </c>
      <c r="G14" s="38">
        <v>0</v>
      </c>
      <c r="H14" s="12"/>
    </row>
    <row r="15" spans="1:8" s="13" customFormat="1" x14ac:dyDescent="0.25">
      <c r="A15" s="10"/>
      <c r="B15" s="11" t="s">
        <v>20</v>
      </c>
      <c r="C15" s="8" t="s">
        <v>21</v>
      </c>
      <c r="D15" s="15">
        <v>0</v>
      </c>
      <c r="E15" s="15">
        <v>0</v>
      </c>
      <c r="F15" s="15">
        <v>0</v>
      </c>
      <c r="G15" s="37">
        <v>0</v>
      </c>
      <c r="H15" s="12"/>
    </row>
    <row r="16" spans="1:8" s="13" customFormat="1" x14ac:dyDescent="0.25">
      <c r="A16" s="10"/>
      <c r="B16" s="11" t="s">
        <v>22</v>
      </c>
      <c r="C16" s="8" t="s">
        <v>23</v>
      </c>
      <c r="D16" s="15">
        <v>0</v>
      </c>
      <c r="E16" s="15">
        <v>0</v>
      </c>
      <c r="F16" s="15">
        <v>0</v>
      </c>
      <c r="G16" s="37">
        <v>0</v>
      </c>
      <c r="H16" s="12"/>
    </row>
    <row r="17" spans="1:8" s="13" customFormat="1" x14ac:dyDescent="0.25">
      <c r="A17" s="10" t="s">
        <v>24</v>
      </c>
      <c r="B17" s="14" t="s">
        <v>25</v>
      </c>
      <c r="C17" s="8" t="s">
        <v>14</v>
      </c>
      <c r="D17" s="15">
        <v>0</v>
      </c>
      <c r="E17" s="15">
        <v>0</v>
      </c>
      <c r="F17" s="15">
        <v>0</v>
      </c>
      <c r="G17" s="37">
        <v>0</v>
      </c>
      <c r="H17" s="12"/>
    </row>
    <row r="18" spans="1:8" s="13" customFormat="1" x14ac:dyDescent="0.25">
      <c r="A18" s="10"/>
      <c r="B18" s="11" t="s">
        <v>20</v>
      </c>
      <c r="C18" s="8" t="s">
        <v>21</v>
      </c>
      <c r="D18" s="15">
        <v>0</v>
      </c>
      <c r="E18" s="15">
        <v>0</v>
      </c>
      <c r="F18" s="15">
        <v>0</v>
      </c>
      <c r="G18" s="37">
        <v>0</v>
      </c>
      <c r="H18" s="12"/>
    </row>
    <row r="19" spans="1:8" s="13" customFormat="1" x14ac:dyDescent="0.25">
      <c r="A19" s="10"/>
      <c r="B19" s="11" t="s">
        <v>22</v>
      </c>
      <c r="C19" s="8" t="s">
        <v>23</v>
      </c>
      <c r="D19" s="15">
        <v>0</v>
      </c>
      <c r="E19" s="15">
        <v>0</v>
      </c>
      <c r="F19" s="15">
        <v>0</v>
      </c>
      <c r="G19" s="37">
        <v>0</v>
      </c>
      <c r="H19" s="12"/>
    </row>
    <row r="20" spans="1:8" s="13" customFormat="1" ht="63" x14ac:dyDescent="0.25">
      <c r="A20" s="10" t="s">
        <v>26</v>
      </c>
      <c r="B20" s="11" t="s">
        <v>27</v>
      </c>
      <c r="C20" s="8" t="s">
        <v>14</v>
      </c>
      <c r="D20" s="15">
        <v>3543.88</v>
      </c>
      <c r="E20" s="15">
        <v>962.17</v>
      </c>
      <c r="F20" s="15">
        <f>D20+E20</f>
        <v>4506.05</v>
      </c>
      <c r="G20" s="37">
        <v>3732.45</v>
      </c>
      <c r="H20" s="12"/>
    </row>
    <row r="21" spans="1:8" s="13" customFormat="1" x14ac:dyDescent="0.25">
      <c r="A21" s="10" t="s">
        <v>28</v>
      </c>
      <c r="B21" s="11" t="s">
        <v>29</v>
      </c>
      <c r="C21" s="8" t="s">
        <v>30</v>
      </c>
      <c r="D21" s="15">
        <f>D20/D22</f>
        <v>8.9584670997750209</v>
      </c>
      <c r="E21" s="15">
        <f>E20/E22</f>
        <v>8.9579182571455167</v>
      </c>
      <c r="F21" s="15">
        <f>F20/F22</f>
        <v>8.9583499005964224</v>
      </c>
      <c r="G21" s="15">
        <f>G20/G22</f>
        <v>5.5996549396144326</v>
      </c>
      <c r="H21" s="12"/>
    </row>
    <row r="22" spans="1:8" s="13" customFormat="1" ht="31.5" x14ac:dyDescent="0.25">
      <c r="A22" s="10" t="s">
        <v>31</v>
      </c>
      <c r="B22" s="11" t="s">
        <v>32</v>
      </c>
      <c r="C22" s="8" t="s">
        <v>33</v>
      </c>
      <c r="D22" s="15">
        <v>395.59</v>
      </c>
      <c r="E22" s="15">
        <v>107.41</v>
      </c>
      <c r="F22" s="15">
        <f>D22+E22</f>
        <v>503</v>
      </c>
      <c r="G22" s="39">
        <v>666.55</v>
      </c>
      <c r="H22" s="12"/>
    </row>
    <row r="23" spans="1:8" s="13" customFormat="1" ht="31.5" x14ac:dyDescent="0.25">
      <c r="A23" s="10" t="s">
        <v>34</v>
      </c>
      <c r="B23" s="11" t="s">
        <v>35</v>
      </c>
      <c r="C23" s="8" t="s">
        <v>14</v>
      </c>
      <c r="D23" s="15">
        <v>6.69</v>
      </c>
      <c r="E23" s="15">
        <v>6.69</v>
      </c>
      <c r="F23" s="15">
        <f t="shared" ref="F23:F43" si="0">D23+E23</f>
        <v>13.38</v>
      </c>
      <c r="G23" s="39">
        <v>9.4600000000000009</v>
      </c>
      <c r="H23" s="12"/>
    </row>
    <row r="24" spans="1:8" s="13" customFormat="1" ht="31.5" x14ac:dyDescent="0.25">
      <c r="A24" s="10" t="s">
        <v>36</v>
      </c>
      <c r="B24" s="11" t="s">
        <v>37</v>
      </c>
      <c r="C24" s="8" t="s">
        <v>14</v>
      </c>
      <c r="D24" s="15">
        <v>1019.13</v>
      </c>
      <c r="E24" s="15">
        <v>1399.36</v>
      </c>
      <c r="F24" s="15">
        <f t="shared" si="0"/>
        <v>2418.4899999999998</v>
      </c>
      <c r="G24" s="39">
        <v>2518.5700000000002</v>
      </c>
      <c r="H24" s="12"/>
    </row>
    <row r="25" spans="1:8" s="13" customFormat="1" ht="31.5" x14ac:dyDescent="0.25">
      <c r="A25" s="10" t="s">
        <v>38</v>
      </c>
      <c r="B25" s="14" t="s">
        <v>39</v>
      </c>
      <c r="C25" s="8" t="s">
        <v>40</v>
      </c>
      <c r="D25" s="15">
        <v>11.2</v>
      </c>
      <c r="E25" s="15">
        <v>11.2</v>
      </c>
      <c r="F25" s="15">
        <v>11.2</v>
      </c>
      <c r="G25" s="40">
        <v>11</v>
      </c>
      <c r="H25" s="12"/>
    </row>
    <row r="26" spans="1:8" s="13" customFormat="1" ht="31.5" x14ac:dyDescent="0.25">
      <c r="A26" s="10" t="s">
        <v>41</v>
      </c>
      <c r="B26" s="11" t="s">
        <v>42</v>
      </c>
      <c r="C26" s="8" t="s">
        <v>14</v>
      </c>
      <c r="D26" s="15">
        <v>307.77999999999997</v>
      </c>
      <c r="E26" s="15">
        <v>422.61</v>
      </c>
      <c r="F26" s="15">
        <f t="shared" si="0"/>
        <v>730.39</v>
      </c>
      <c r="G26" s="39">
        <v>760.61</v>
      </c>
      <c r="H26" s="12"/>
    </row>
    <row r="27" spans="1:8" s="13" customFormat="1" ht="31.5" x14ac:dyDescent="0.25">
      <c r="A27" s="10" t="s">
        <v>43</v>
      </c>
      <c r="B27" s="11" t="s">
        <v>44</v>
      </c>
      <c r="C27" s="8" t="s">
        <v>14</v>
      </c>
      <c r="D27" s="15">
        <v>0</v>
      </c>
      <c r="E27" s="15">
        <v>0</v>
      </c>
      <c r="F27" s="15">
        <f t="shared" si="0"/>
        <v>0</v>
      </c>
      <c r="G27" s="39">
        <v>0</v>
      </c>
      <c r="H27" s="12"/>
    </row>
    <row r="28" spans="1:8" s="13" customFormat="1" ht="31.5" x14ac:dyDescent="0.25">
      <c r="A28" s="10" t="s">
        <v>45</v>
      </c>
      <c r="B28" s="11" t="s">
        <v>46</v>
      </c>
      <c r="C28" s="8" t="s">
        <v>14</v>
      </c>
      <c r="D28" s="15">
        <v>0</v>
      </c>
      <c r="E28" s="15">
        <v>0</v>
      </c>
      <c r="F28" s="15">
        <f t="shared" si="0"/>
        <v>0</v>
      </c>
      <c r="G28" s="39">
        <v>164.17</v>
      </c>
      <c r="H28" s="12"/>
    </row>
    <row r="29" spans="1:8" s="13" customFormat="1" ht="31.5" x14ac:dyDescent="0.25">
      <c r="A29" s="10" t="s">
        <v>47</v>
      </c>
      <c r="B29" s="11" t="s">
        <v>48</v>
      </c>
      <c r="C29" s="8" t="s">
        <v>14</v>
      </c>
      <c r="D29" s="15">
        <v>1742.79</v>
      </c>
      <c r="E29" s="15">
        <v>2393.0100000000002</v>
      </c>
      <c r="F29" s="15">
        <f t="shared" si="0"/>
        <v>4135.8</v>
      </c>
      <c r="G29" s="39">
        <v>4757.72</v>
      </c>
      <c r="H29" s="12"/>
    </row>
    <row r="30" spans="1:8" s="13" customFormat="1" ht="31.5" x14ac:dyDescent="0.25">
      <c r="A30" s="10" t="s">
        <v>49</v>
      </c>
      <c r="B30" s="11" t="s">
        <v>50</v>
      </c>
      <c r="C30" s="8" t="s">
        <v>14</v>
      </c>
      <c r="D30" s="15">
        <v>1338.55</v>
      </c>
      <c r="E30" s="15">
        <v>1837.95</v>
      </c>
      <c r="F30" s="15">
        <f t="shared" si="0"/>
        <v>3176.5</v>
      </c>
      <c r="G30" s="39">
        <v>3268.25</v>
      </c>
      <c r="H30" s="12"/>
    </row>
    <row r="31" spans="1:8" s="13" customFormat="1" ht="31.5" x14ac:dyDescent="0.25">
      <c r="A31" s="10" t="s">
        <v>51</v>
      </c>
      <c r="B31" s="11" t="s">
        <v>52</v>
      </c>
      <c r="C31" s="8" t="s">
        <v>14</v>
      </c>
      <c r="D31" s="15">
        <v>404.24</v>
      </c>
      <c r="E31" s="15">
        <v>555.05999999999995</v>
      </c>
      <c r="F31" s="15">
        <f t="shared" si="0"/>
        <v>959.3</v>
      </c>
      <c r="G31" s="39">
        <v>985.75</v>
      </c>
      <c r="H31" s="12"/>
    </row>
    <row r="32" spans="1:8" s="13" customFormat="1" ht="31.5" x14ac:dyDescent="0.25">
      <c r="A32" s="10" t="s">
        <v>53</v>
      </c>
      <c r="B32" s="11" t="s">
        <v>54</v>
      </c>
      <c r="C32" s="8" t="s">
        <v>14</v>
      </c>
      <c r="D32" s="15">
        <v>1251.1500000000001</v>
      </c>
      <c r="E32" s="15">
        <v>1717.96</v>
      </c>
      <c r="F32" s="15">
        <f t="shared" si="0"/>
        <v>2969.11</v>
      </c>
      <c r="G32" s="39">
        <v>2995.32</v>
      </c>
      <c r="H32" s="12"/>
    </row>
    <row r="33" spans="1:8" s="13" customFormat="1" x14ac:dyDescent="0.25">
      <c r="A33" s="10" t="s">
        <v>55</v>
      </c>
      <c r="B33" s="11" t="s">
        <v>56</v>
      </c>
      <c r="C33" s="8" t="s">
        <v>14</v>
      </c>
      <c r="D33" s="15">
        <v>954.01</v>
      </c>
      <c r="E33" s="15">
        <v>1309.95</v>
      </c>
      <c r="F33" s="15">
        <f t="shared" si="0"/>
        <v>2263.96</v>
      </c>
      <c r="G33" s="39">
        <v>2101.9499999999998</v>
      </c>
      <c r="H33" s="12"/>
    </row>
    <row r="34" spans="1:8" s="13" customFormat="1" ht="18" customHeight="1" x14ac:dyDescent="0.25">
      <c r="A34" s="10" t="s">
        <v>57</v>
      </c>
      <c r="B34" s="11" t="s">
        <v>58</v>
      </c>
      <c r="C34" s="8" t="s">
        <v>14</v>
      </c>
      <c r="D34" s="15">
        <v>288.11</v>
      </c>
      <c r="E34" s="15">
        <v>395.6</v>
      </c>
      <c r="F34" s="15">
        <f t="shared" si="0"/>
        <v>683.71</v>
      </c>
      <c r="G34" s="39">
        <v>633.67999999999995</v>
      </c>
      <c r="H34" s="12"/>
    </row>
    <row r="35" spans="1:8" s="13" customFormat="1" ht="31.5" x14ac:dyDescent="0.25">
      <c r="A35" s="10" t="s">
        <v>59</v>
      </c>
      <c r="B35" s="11" t="s">
        <v>60</v>
      </c>
      <c r="C35" s="8" t="s">
        <v>14</v>
      </c>
      <c r="D35" s="15">
        <v>4290.72</v>
      </c>
      <c r="E35" s="15">
        <v>5894.07</v>
      </c>
      <c r="F35" s="15">
        <f t="shared" si="0"/>
        <v>10184.790000000001</v>
      </c>
      <c r="G35" s="39">
        <v>8953.82</v>
      </c>
      <c r="H35" s="12"/>
    </row>
    <row r="36" spans="1:8" s="13" customFormat="1" x14ac:dyDescent="0.25">
      <c r="A36" s="10" t="s">
        <v>61</v>
      </c>
      <c r="B36" s="11" t="s">
        <v>62</v>
      </c>
      <c r="C36" s="8" t="s">
        <v>14</v>
      </c>
      <c r="D36" s="15">
        <v>0</v>
      </c>
      <c r="E36" s="15">
        <v>0</v>
      </c>
      <c r="F36" s="15">
        <f t="shared" si="0"/>
        <v>0</v>
      </c>
      <c r="G36" s="39">
        <v>0</v>
      </c>
      <c r="H36" s="12"/>
    </row>
    <row r="37" spans="1:8" s="13" customFormat="1" x14ac:dyDescent="0.25">
      <c r="A37" s="10" t="s">
        <v>63</v>
      </c>
      <c r="B37" s="11" t="s">
        <v>64</v>
      </c>
      <c r="C37" s="8" t="s">
        <v>14</v>
      </c>
      <c r="D37" s="15">
        <f>59.64+342.95</f>
        <v>402.59</v>
      </c>
      <c r="E37" s="15">
        <f>81.88+473.39</f>
        <v>555.27</v>
      </c>
      <c r="F37" s="15">
        <f t="shared" si="0"/>
        <v>957.8599999999999</v>
      </c>
      <c r="G37" s="39">
        <v>1320.35</v>
      </c>
      <c r="H37" s="12"/>
    </row>
    <row r="38" spans="1:8" s="13" customFormat="1" x14ac:dyDescent="0.25">
      <c r="A38" s="10" t="s">
        <v>65</v>
      </c>
      <c r="B38" s="11" t="s">
        <v>66</v>
      </c>
      <c r="C38" s="8" t="s">
        <v>14</v>
      </c>
      <c r="D38" s="15">
        <v>2971.38</v>
      </c>
      <c r="E38" s="15">
        <v>4080</v>
      </c>
      <c r="F38" s="15">
        <f t="shared" si="0"/>
        <v>7051.38</v>
      </c>
      <c r="G38" s="39">
        <v>5760.98</v>
      </c>
      <c r="H38" s="12"/>
    </row>
    <row r="39" spans="1:8" s="13" customFormat="1" ht="31.5" x14ac:dyDescent="0.25">
      <c r="A39" s="10" t="s">
        <v>67</v>
      </c>
      <c r="B39" s="11" t="s">
        <v>68</v>
      </c>
      <c r="C39" s="8" t="s">
        <v>14</v>
      </c>
      <c r="D39" s="15">
        <v>899.71</v>
      </c>
      <c r="E39" s="15">
        <v>1235.3900000000001</v>
      </c>
      <c r="F39" s="15">
        <f t="shared" si="0"/>
        <v>2135.1000000000004</v>
      </c>
      <c r="G39" s="39">
        <v>1757.21</v>
      </c>
      <c r="H39" s="12"/>
    </row>
    <row r="40" spans="1:8" s="13" customFormat="1" x14ac:dyDescent="0.25">
      <c r="A40" s="10" t="s">
        <v>69</v>
      </c>
      <c r="B40" s="11" t="s">
        <v>128</v>
      </c>
      <c r="C40" s="8" t="s">
        <v>14</v>
      </c>
      <c r="D40" s="15">
        <f>1.13+86.44</f>
        <v>87.57</v>
      </c>
      <c r="E40" s="15">
        <f>1.56+20.93</f>
        <v>22.49</v>
      </c>
      <c r="F40" s="15">
        <f t="shared" si="0"/>
        <v>110.05999999999999</v>
      </c>
      <c r="G40" s="39">
        <v>184.9</v>
      </c>
      <c r="H40" s="12"/>
    </row>
    <row r="41" spans="1:8" s="13" customFormat="1" x14ac:dyDescent="0.25">
      <c r="A41" s="10" t="s">
        <v>126</v>
      </c>
      <c r="B41" s="11" t="s">
        <v>127</v>
      </c>
      <c r="C41" s="8" t="s">
        <v>14</v>
      </c>
      <c r="D41" s="15">
        <v>38.92</v>
      </c>
      <c r="E41" s="15">
        <v>38.92</v>
      </c>
      <c r="F41" s="15">
        <f t="shared" si="0"/>
        <v>77.84</v>
      </c>
      <c r="G41" s="39">
        <v>312.11</v>
      </c>
      <c r="H41" s="12"/>
    </row>
    <row r="42" spans="1:8" s="13" customFormat="1" ht="31.5" x14ac:dyDescent="0.25">
      <c r="A42" s="10" t="s">
        <v>129</v>
      </c>
      <c r="B42" s="11" t="s">
        <v>130</v>
      </c>
      <c r="C42" s="8" t="s">
        <v>14</v>
      </c>
      <c r="D42" s="15">
        <v>628.65</v>
      </c>
      <c r="E42" s="15">
        <v>628.65</v>
      </c>
      <c r="F42" s="15">
        <f t="shared" si="0"/>
        <v>1257.3</v>
      </c>
      <c r="G42" s="39">
        <v>0</v>
      </c>
      <c r="H42" s="12"/>
    </row>
    <row r="43" spans="1:8" s="13" customFormat="1" x14ac:dyDescent="0.25">
      <c r="A43" s="10" t="s">
        <v>131</v>
      </c>
      <c r="B43" s="11" t="s">
        <v>132</v>
      </c>
      <c r="C43" s="8" t="s">
        <v>14</v>
      </c>
      <c r="D43" s="15"/>
      <c r="E43" s="15"/>
      <c r="F43" s="15">
        <f t="shared" si="0"/>
        <v>0</v>
      </c>
      <c r="G43" s="39">
        <v>0</v>
      </c>
      <c r="H43" s="12"/>
    </row>
    <row r="44" spans="1:8" s="13" customFormat="1" ht="18.75" customHeight="1" x14ac:dyDescent="0.25">
      <c r="A44" s="10"/>
      <c r="B44" s="23" t="s">
        <v>133</v>
      </c>
      <c r="C44" s="24" t="s">
        <v>14</v>
      </c>
      <c r="D44" s="25">
        <f>D12+D43</f>
        <v>12917.279999999999</v>
      </c>
      <c r="E44" s="25">
        <f>E12+E43</f>
        <v>13485.929999999998</v>
      </c>
      <c r="F44" s="25">
        <f>D44+E44</f>
        <v>26403.21</v>
      </c>
      <c r="G44" s="41">
        <f>G12+G43</f>
        <v>24389.13</v>
      </c>
      <c r="H44" s="12"/>
    </row>
    <row r="45" spans="1:8" s="13" customFormat="1" ht="31.5" x14ac:dyDescent="0.25">
      <c r="A45" s="10" t="s">
        <v>70</v>
      </c>
      <c r="B45" s="11" t="s">
        <v>71</v>
      </c>
      <c r="C45" s="8" t="s">
        <v>14</v>
      </c>
      <c r="D45" s="15">
        <v>0</v>
      </c>
      <c r="E45" s="15">
        <v>0</v>
      </c>
      <c r="F45" s="15">
        <v>0</v>
      </c>
      <c r="G45" s="39">
        <v>0</v>
      </c>
      <c r="H45" s="12"/>
    </row>
    <row r="46" spans="1:8" s="13" customFormat="1" ht="31.5" x14ac:dyDescent="0.25">
      <c r="A46" s="10" t="s">
        <v>72</v>
      </c>
      <c r="B46" s="11" t="s">
        <v>73</v>
      </c>
      <c r="C46" s="8" t="s">
        <v>14</v>
      </c>
      <c r="D46" s="15">
        <v>0</v>
      </c>
      <c r="E46" s="15">
        <v>0</v>
      </c>
      <c r="F46" s="15">
        <v>0</v>
      </c>
      <c r="G46" s="39">
        <v>0</v>
      </c>
      <c r="H46" s="12"/>
    </row>
    <row r="47" spans="1:8" s="13" customFormat="1" ht="94.5" x14ac:dyDescent="0.25">
      <c r="A47" s="10" t="s">
        <v>74</v>
      </c>
      <c r="B47" s="11" t="s">
        <v>75</v>
      </c>
      <c r="C47" s="8" t="s">
        <v>14</v>
      </c>
      <c r="D47" s="15">
        <v>0</v>
      </c>
      <c r="E47" s="15">
        <v>0</v>
      </c>
      <c r="F47" s="15">
        <v>0</v>
      </c>
      <c r="G47" s="39">
        <v>0</v>
      </c>
      <c r="H47" s="12"/>
    </row>
    <row r="48" spans="1:8" s="13" customFormat="1" ht="31.5" x14ac:dyDescent="0.25">
      <c r="A48" s="10" t="s">
        <v>76</v>
      </c>
      <c r="B48" s="11" t="s">
        <v>77</v>
      </c>
      <c r="C48" s="8" t="s">
        <v>14</v>
      </c>
      <c r="D48" s="15">
        <v>0</v>
      </c>
      <c r="E48" s="15">
        <v>0</v>
      </c>
      <c r="F48" s="15">
        <v>0</v>
      </c>
      <c r="G48" s="39">
        <v>0</v>
      </c>
      <c r="H48" s="12"/>
    </row>
    <row r="49" spans="1:8" s="13" customFormat="1" ht="31.5" x14ac:dyDescent="0.25">
      <c r="A49" s="10" t="s">
        <v>78</v>
      </c>
      <c r="B49" s="11" t="s">
        <v>79</v>
      </c>
      <c r="C49" s="8" t="s">
        <v>14</v>
      </c>
      <c r="D49" s="15">
        <v>0</v>
      </c>
      <c r="E49" s="15">
        <v>0</v>
      </c>
      <c r="F49" s="15">
        <v>0</v>
      </c>
      <c r="G49" s="39">
        <v>0</v>
      </c>
      <c r="H49" s="12"/>
    </row>
    <row r="50" spans="1:8" s="13" customFormat="1" ht="31.5" x14ac:dyDescent="0.25">
      <c r="A50" s="10" t="s">
        <v>80</v>
      </c>
      <c r="B50" s="11" t="s">
        <v>81</v>
      </c>
      <c r="C50" s="8" t="s">
        <v>14</v>
      </c>
      <c r="D50" s="15">
        <v>0</v>
      </c>
      <c r="E50" s="15">
        <v>0</v>
      </c>
      <c r="F50" s="15">
        <v>0</v>
      </c>
      <c r="G50" s="39">
        <v>0</v>
      </c>
      <c r="H50" s="12"/>
    </row>
    <row r="51" spans="1:8" s="13" customFormat="1" x14ac:dyDescent="0.25">
      <c r="A51" s="10" t="s">
        <v>82</v>
      </c>
      <c r="B51" s="11" t="s">
        <v>83</v>
      </c>
      <c r="C51" s="8" t="s">
        <v>84</v>
      </c>
      <c r="D51" s="15">
        <v>148.73500000000001</v>
      </c>
      <c r="E51" s="15">
        <v>148.73500000000001</v>
      </c>
      <c r="F51" s="15">
        <f>D51+E51</f>
        <v>297.47000000000003</v>
      </c>
      <c r="G51" s="42">
        <v>308.44</v>
      </c>
      <c r="H51" s="12"/>
    </row>
    <row r="52" spans="1:8" s="13" customFormat="1" x14ac:dyDescent="0.25">
      <c r="A52" s="10" t="s">
        <v>85</v>
      </c>
      <c r="B52" s="11" t="s">
        <v>86</v>
      </c>
      <c r="C52" s="8" t="s">
        <v>84</v>
      </c>
      <c r="D52" s="15">
        <v>0</v>
      </c>
      <c r="E52" s="15">
        <v>0</v>
      </c>
      <c r="F52" s="15">
        <v>0</v>
      </c>
      <c r="G52" s="42">
        <f>G53+G54</f>
        <v>0</v>
      </c>
      <c r="H52" s="12"/>
    </row>
    <row r="53" spans="1:8" s="13" customFormat="1" x14ac:dyDescent="0.25">
      <c r="A53" s="10" t="s">
        <v>87</v>
      </c>
      <c r="B53" s="11" t="s">
        <v>19</v>
      </c>
      <c r="C53" s="8" t="s">
        <v>84</v>
      </c>
      <c r="D53" s="15">
        <v>0</v>
      </c>
      <c r="E53" s="15">
        <v>0</v>
      </c>
      <c r="F53" s="15">
        <v>0</v>
      </c>
      <c r="G53" s="39">
        <v>0</v>
      </c>
      <c r="H53" s="12"/>
    </row>
    <row r="54" spans="1:8" s="13" customFormat="1" x14ac:dyDescent="0.25">
      <c r="A54" s="10" t="s">
        <v>88</v>
      </c>
      <c r="B54" s="11" t="s">
        <v>25</v>
      </c>
      <c r="C54" s="8" t="s">
        <v>84</v>
      </c>
      <c r="D54" s="15">
        <v>0</v>
      </c>
      <c r="E54" s="15">
        <v>0</v>
      </c>
      <c r="F54" s="15">
        <v>0</v>
      </c>
      <c r="G54" s="39">
        <v>0</v>
      </c>
      <c r="H54" s="12"/>
    </row>
    <row r="55" spans="1:8" s="13" customFormat="1" ht="31.5" x14ac:dyDescent="0.25">
      <c r="A55" s="10" t="s">
        <v>89</v>
      </c>
      <c r="B55" s="11" t="s">
        <v>90</v>
      </c>
      <c r="C55" s="8" t="s">
        <v>84</v>
      </c>
      <c r="D55" s="15"/>
      <c r="E55" s="15"/>
      <c r="F55" s="15">
        <f>D55+E55</f>
        <v>0</v>
      </c>
      <c r="G55" s="39">
        <v>142.69999999999999</v>
      </c>
      <c r="H55" s="12"/>
    </row>
    <row r="56" spans="1:8" s="13" customFormat="1" ht="31.5" x14ac:dyDescent="0.25">
      <c r="A56" s="10" t="s">
        <v>91</v>
      </c>
      <c r="B56" s="11" t="s">
        <v>92</v>
      </c>
      <c r="C56" s="8" t="s">
        <v>84</v>
      </c>
      <c r="D56" s="15">
        <v>144.15</v>
      </c>
      <c r="E56" s="15">
        <v>144.15</v>
      </c>
      <c r="F56" s="15">
        <f>D56+E56</f>
        <v>288.3</v>
      </c>
      <c r="G56" s="42">
        <v>254.06</v>
      </c>
      <c r="H56" s="12"/>
    </row>
    <row r="57" spans="1:8" s="13" customFormat="1" x14ac:dyDescent="0.25">
      <c r="A57" s="10" t="s">
        <v>93</v>
      </c>
      <c r="B57" s="11" t="s">
        <v>94</v>
      </c>
      <c r="C57" s="8" t="s">
        <v>84</v>
      </c>
      <c r="D57" s="15">
        <v>102.5</v>
      </c>
      <c r="E57" s="15">
        <v>102.5</v>
      </c>
      <c r="F57" s="15">
        <f t="shared" ref="F57:F58" si="1">D57+E57</f>
        <v>205</v>
      </c>
      <c r="G57" s="39">
        <v>186.16</v>
      </c>
      <c r="H57" s="12"/>
    </row>
    <row r="58" spans="1:8" s="13" customFormat="1" x14ac:dyDescent="0.25">
      <c r="A58" s="10" t="s">
        <v>95</v>
      </c>
      <c r="B58" s="11" t="s">
        <v>96</v>
      </c>
      <c r="C58" s="8" t="s">
        <v>84</v>
      </c>
      <c r="D58" s="15">
        <v>41.65</v>
      </c>
      <c r="E58" s="15">
        <v>41.65</v>
      </c>
      <c r="F58" s="15">
        <f t="shared" si="1"/>
        <v>83.3</v>
      </c>
      <c r="G58" s="39">
        <v>67.900000000000006</v>
      </c>
      <c r="H58" s="12"/>
    </row>
    <row r="59" spans="1:8" s="13" customFormat="1" x14ac:dyDescent="0.25">
      <c r="A59" s="10" t="s">
        <v>97</v>
      </c>
      <c r="B59" s="11" t="s">
        <v>98</v>
      </c>
      <c r="C59" s="8" t="s">
        <v>99</v>
      </c>
      <c r="D59" s="8"/>
      <c r="E59" s="8"/>
      <c r="F59" s="8">
        <v>1.88</v>
      </c>
      <c r="G59" s="43">
        <v>16.5</v>
      </c>
      <c r="H59" s="12"/>
    </row>
    <row r="60" spans="1:8" s="13" customFormat="1" ht="31.5" x14ac:dyDescent="0.25">
      <c r="A60" s="10" t="s">
        <v>100</v>
      </c>
      <c r="B60" s="11" t="s">
        <v>101</v>
      </c>
      <c r="C60" s="8" t="s">
        <v>102</v>
      </c>
      <c r="D60" s="8"/>
      <c r="E60" s="8"/>
      <c r="F60" s="8">
        <v>100.5</v>
      </c>
      <c r="G60" s="43">
        <v>100.5</v>
      </c>
      <c r="H60" s="12"/>
    </row>
    <row r="61" spans="1:8" s="13" customFormat="1" x14ac:dyDescent="0.25">
      <c r="A61" s="10" t="s">
        <v>103</v>
      </c>
      <c r="B61" s="11" t="s">
        <v>104</v>
      </c>
      <c r="C61" s="8" t="s">
        <v>105</v>
      </c>
      <c r="D61" s="8"/>
      <c r="E61" s="8"/>
      <c r="F61" s="8">
        <v>19</v>
      </c>
      <c r="G61" s="40">
        <v>19</v>
      </c>
      <c r="H61" s="12"/>
    </row>
    <row r="62" spans="1:8" s="13" customFormat="1" ht="31.5" x14ac:dyDescent="0.25">
      <c r="A62" s="10" t="s">
        <v>106</v>
      </c>
      <c r="B62" s="11" t="s">
        <v>107</v>
      </c>
      <c r="C62" s="8" t="s">
        <v>105</v>
      </c>
      <c r="D62" s="8"/>
      <c r="E62" s="8"/>
      <c r="F62" s="8">
        <v>1</v>
      </c>
      <c r="G62" s="40">
        <v>1</v>
      </c>
      <c r="H62" s="12"/>
    </row>
    <row r="63" spans="1:8" s="13" customFormat="1" ht="52.5" customHeight="1" x14ac:dyDescent="0.25">
      <c r="A63" s="10" t="s">
        <v>108</v>
      </c>
      <c r="B63" s="11" t="s">
        <v>109</v>
      </c>
      <c r="C63" s="8" t="s">
        <v>110</v>
      </c>
      <c r="D63" s="8"/>
      <c r="E63" s="8"/>
      <c r="F63" s="8">
        <v>2.23</v>
      </c>
      <c r="G63" s="15">
        <v>2.04</v>
      </c>
      <c r="H63" s="12"/>
    </row>
    <row r="64" spans="1:8" s="13" customFormat="1" ht="31.5" x14ac:dyDescent="0.25">
      <c r="A64" s="10" t="s">
        <v>111</v>
      </c>
      <c r="B64" s="11" t="s">
        <v>112</v>
      </c>
      <c r="C64" s="8" t="s">
        <v>84</v>
      </c>
      <c r="D64" s="8"/>
      <c r="E64" s="8"/>
      <c r="F64" s="8">
        <v>3.57</v>
      </c>
      <c r="G64" s="8">
        <v>3.57</v>
      </c>
      <c r="H64" s="12"/>
    </row>
    <row r="65" spans="1:8" s="13" customFormat="1" ht="31.5" x14ac:dyDescent="0.25">
      <c r="A65" s="10" t="s">
        <v>113</v>
      </c>
      <c r="B65" s="11" t="s">
        <v>114</v>
      </c>
      <c r="C65" s="8" t="s">
        <v>84</v>
      </c>
      <c r="D65" s="8"/>
      <c r="E65" s="8"/>
      <c r="F65" s="8"/>
      <c r="G65" s="43">
        <v>0</v>
      </c>
      <c r="H65" s="12"/>
    </row>
    <row r="66" spans="1:8" s="13" customFormat="1" ht="81.75" customHeight="1" x14ac:dyDescent="0.25">
      <c r="A66" s="10" t="s">
        <v>115</v>
      </c>
      <c r="B66" s="11" t="s">
        <v>116</v>
      </c>
      <c r="C66" s="8" t="s">
        <v>99</v>
      </c>
      <c r="D66" s="8"/>
      <c r="E66" s="8"/>
      <c r="F66" s="8"/>
      <c r="G66" s="43">
        <v>0</v>
      </c>
      <c r="H66" s="12"/>
    </row>
    <row r="67" spans="1:8" s="13" customFormat="1" x14ac:dyDescent="0.25">
      <c r="A67" s="16" t="s">
        <v>117</v>
      </c>
      <c r="B67" s="17" t="s">
        <v>118</v>
      </c>
      <c r="C67" s="35"/>
      <c r="D67" s="35"/>
      <c r="E67" s="35"/>
      <c r="F67" s="35"/>
      <c r="G67" s="35"/>
      <c r="H67" s="35"/>
    </row>
    <row r="68" spans="1:8" s="13" customFormat="1" x14ac:dyDescent="0.25">
      <c r="A68" s="16"/>
      <c r="B68" s="17" t="s">
        <v>119</v>
      </c>
      <c r="C68" s="35"/>
      <c r="D68" s="35"/>
      <c r="E68" s="35"/>
      <c r="F68" s="35"/>
      <c r="G68" s="35"/>
      <c r="H68" s="35"/>
    </row>
    <row r="69" spans="1:8" s="13" customFormat="1" x14ac:dyDescent="0.25">
      <c r="A69" s="16"/>
      <c r="B69" s="17" t="s">
        <v>120</v>
      </c>
      <c r="C69" s="35"/>
      <c r="D69" s="35"/>
      <c r="E69" s="35"/>
      <c r="F69" s="35"/>
      <c r="G69" s="35"/>
      <c r="H69" s="35"/>
    </row>
    <row r="70" spans="1:8" s="13" customFormat="1" x14ac:dyDescent="0.25">
      <c r="A70" s="16"/>
      <c r="B70" s="17" t="s">
        <v>121</v>
      </c>
      <c r="C70" s="35"/>
      <c r="D70" s="35"/>
      <c r="E70" s="35"/>
      <c r="F70" s="35"/>
      <c r="G70" s="35"/>
      <c r="H70" s="35"/>
    </row>
    <row r="71" spans="1:8" s="13" customFormat="1" ht="31.5" x14ac:dyDescent="0.25">
      <c r="A71" s="16"/>
      <c r="B71" s="17" t="s">
        <v>122</v>
      </c>
      <c r="C71" s="35"/>
      <c r="D71" s="35"/>
      <c r="E71" s="35"/>
      <c r="F71" s="35"/>
      <c r="G71" s="35"/>
      <c r="H71" s="35"/>
    </row>
    <row r="72" spans="1:8" s="13" customFormat="1" x14ac:dyDescent="0.25">
      <c r="A72" s="16"/>
      <c r="B72" s="17" t="s">
        <v>123</v>
      </c>
      <c r="C72" s="35"/>
      <c r="D72" s="35"/>
      <c r="E72" s="35"/>
      <c r="F72" s="35"/>
      <c r="G72" s="35"/>
      <c r="H72" s="35"/>
    </row>
    <row r="73" spans="1:8" s="13" customFormat="1" x14ac:dyDescent="0.25">
      <c r="A73" s="18"/>
      <c r="B73" s="19"/>
      <c r="C73" s="18"/>
      <c r="D73" s="18"/>
      <c r="E73" s="18"/>
      <c r="F73" s="18"/>
      <c r="G73" s="20"/>
    </row>
    <row r="74" spans="1:8" s="13" customFormat="1" ht="31.15" customHeight="1" x14ac:dyDescent="0.25">
      <c r="A74" s="36" t="s">
        <v>124</v>
      </c>
      <c r="B74" s="36"/>
      <c r="C74" s="36"/>
      <c r="D74" s="36"/>
      <c r="E74" s="36"/>
      <c r="F74" s="36"/>
      <c r="G74" s="36"/>
      <c r="H74" s="36"/>
    </row>
    <row r="75" spans="1:8" s="13" customFormat="1" ht="17.45" customHeight="1" x14ac:dyDescent="0.25">
      <c r="A75" s="21"/>
      <c r="B75" s="21"/>
      <c r="C75" s="21"/>
      <c r="D75" s="21"/>
      <c r="E75" s="21"/>
      <c r="F75" s="21"/>
      <c r="G75" s="21"/>
      <c r="H75" s="21"/>
    </row>
    <row r="76" spans="1:8" s="13" customFormat="1" ht="39.75" customHeight="1" x14ac:dyDescent="0.25">
      <c r="A76" s="26" t="s">
        <v>125</v>
      </c>
      <c r="B76" s="26"/>
      <c r="C76" s="26"/>
      <c r="D76" s="26"/>
      <c r="E76" s="26"/>
      <c r="F76" s="26"/>
      <c r="G76" s="26"/>
      <c r="H76" s="26"/>
    </row>
    <row r="77" spans="1:8" x14ac:dyDescent="0.25">
      <c r="A77" s="22"/>
      <c r="B77" s="22"/>
      <c r="C77" s="22"/>
      <c r="D77" s="22"/>
      <c r="E77" s="22"/>
      <c r="F77" s="22"/>
      <c r="G77" s="22"/>
      <c r="H77" s="22"/>
    </row>
    <row r="78" spans="1:8" x14ac:dyDescent="0.25">
      <c r="A78" s="22"/>
      <c r="B78" s="22"/>
      <c r="C78" s="22"/>
      <c r="D78" s="22"/>
      <c r="E78" s="22"/>
      <c r="F78" s="22"/>
      <c r="G78" s="22"/>
      <c r="H78" s="22"/>
    </row>
    <row r="79" spans="1:8" x14ac:dyDescent="0.25">
      <c r="A79" s="22"/>
      <c r="B79" s="22"/>
      <c r="C79" s="22"/>
      <c r="D79" s="22"/>
      <c r="E79" s="22"/>
      <c r="F79" s="22"/>
      <c r="G79" s="22"/>
      <c r="H79" s="22"/>
    </row>
    <row r="80" spans="1:8" x14ac:dyDescent="0.25">
      <c r="A80" s="22"/>
      <c r="B80" s="22"/>
      <c r="C80" s="22"/>
      <c r="D80" s="22"/>
      <c r="E80" s="22"/>
      <c r="F80" s="22"/>
      <c r="G80" s="22"/>
      <c r="H80" s="22"/>
    </row>
    <row r="81" spans="1:8" x14ac:dyDescent="0.25">
      <c r="A81" s="22"/>
      <c r="B81" s="22"/>
      <c r="C81" s="22"/>
      <c r="D81" s="22"/>
      <c r="E81" s="22"/>
      <c r="F81" s="22"/>
      <c r="G81" s="22"/>
      <c r="H81" s="22"/>
    </row>
  </sheetData>
  <mergeCells count="7">
    <mergeCell ref="A76:H76"/>
    <mergeCell ref="A3:H3"/>
    <mergeCell ref="B4:G4"/>
    <mergeCell ref="B5:G5"/>
    <mergeCell ref="D7:G7"/>
    <mergeCell ref="C67:H72"/>
    <mergeCell ref="A74:H74"/>
  </mergeCells>
  <dataValidations count="1">
    <dataValidation type="decimal" allowBlank="1" showInputMessage="1" showErrorMessage="1" sqref="WVO983055:WVO983106 JC11:JC66 SY11:SY66 ACU11:ACU66 AMQ11:AMQ66 AWM11:AWM66 BGI11:BGI66 BQE11:BQE66 CAA11:CAA66 CJW11:CJW66 CTS11:CTS66 DDO11:DDO66 DNK11:DNK66 DXG11:DXG66 EHC11:EHC66 EQY11:EQY66 FAU11:FAU66 FKQ11:FKQ66 FUM11:FUM66 GEI11:GEI66 GOE11:GOE66 GYA11:GYA66 HHW11:HHW66 HRS11:HRS66 IBO11:IBO66 ILK11:ILK66 IVG11:IVG66 JFC11:JFC66 JOY11:JOY66 JYU11:JYU66 KIQ11:KIQ66 KSM11:KSM66 LCI11:LCI66 LME11:LME66 LWA11:LWA66 MFW11:MFW66 MPS11:MPS66 MZO11:MZO66 NJK11:NJK66 NTG11:NTG66 ODC11:ODC66 OMY11:OMY66 OWU11:OWU66 PGQ11:PGQ66 PQM11:PQM66 QAI11:QAI66 QKE11:QKE66 QUA11:QUA66 RDW11:RDW66 RNS11:RNS66 RXO11:RXO66 SHK11:SHK66 SRG11:SRG66 TBC11:TBC66 TKY11:TKY66 TUU11:TUU66 UEQ11:UEQ66 UOM11:UOM66 UYI11:UYI66 VIE11:VIE66 VSA11:VSA66 WBW11:WBW66 WLS11:WLS66 WVO11:WVO66 G65551:G65602 JC65551:JC65602 SY65551:SY65602 ACU65551:ACU65602 AMQ65551:AMQ65602 AWM65551:AWM65602 BGI65551:BGI65602 BQE65551:BQE65602 CAA65551:CAA65602 CJW65551:CJW65602 CTS65551:CTS65602 DDO65551:DDO65602 DNK65551:DNK65602 DXG65551:DXG65602 EHC65551:EHC65602 EQY65551:EQY65602 FAU65551:FAU65602 FKQ65551:FKQ65602 FUM65551:FUM65602 GEI65551:GEI65602 GOE65551:GOE65602 GYA65551:GYA65602 HHW65551:HHW65602 HRS65551:HRS65602 IBO65551:IBO65602 ILK65551:ILK65602 IVG65551:IVG65602 JFC65551:JFC65602 JOY65551:JOY65602 JYU65551:JYU65602 KIQ65551:KIQ65602 KSM65551:KSM65602 LCI65551:LCI65602 LME65551:LME65602 LWA65551:LWA65602 MFW65551:MFW65602 MPS65551:MPS65602 MZO65551:MZO65602 NJK65551:NJK65602 NTG65551:NTG65602 ODC65551:ODC65602 OMY65551:OMY65602 OWU65551:OWU65602 PGQ65551:PGQ65602 PQM65551:PQM65602 QAI65551:QAI65602 QKE65551:QKE65602 QUA65551:QUA65602 RDW65551:RDW65602 RNS65551:RNS65602 RXO65551:RXO65602 SHK65551:SHK65602 SRG65551:SRG65602 TBC65551:TBC65602 TKY65551:TKY65602 TUU65551:TUU65602 UEQ65551:UEQ65602 UOM65551:UOM65602 UYI65551:UYI65602 VIE65551:VIE65602 VSA65551:VSA65602 WBW65551:WBW65602 WLS65551:WLS65602 WVO65551:WVO65602 G131087:G131138 JC131087:JC131138 SY131087:SY131138 ACU131087:ACU131138 AMQ131087:AMQ131138 AWM131087:AWM131138 BGI131087:BGI131138 BQE131087:BQE131138 CAA131087:CAA131138 CJW131087:CJW131138 CTS131087:CTS131138 DDO131087:DDO131138 DNK131087:DNK131138 DXG131087:DXG131138 EHC131087:EHC131138 EQY131087:EQY131138 FAU131087:FAU131138 FKQ131087:FKQ131138 FUM131087:FUM131138 GEI131087:GEI131138 GOE131087:GOE131138 GYA131087:GYA131138 HHW131087:HHW131138 HRS131087:HRS131138 IBO131087:IBO131138 ILK131087:ILK131138 IVG131087:IVG131138 JFC131087:JFC131138 JOY131087:JOY131138 JYU131087:JYU131138 KIQ131087:KIQ131138 KSM131087:KSM131138 LCI131087:LCI131138 LME131087:LME131138 LWA131087:LWA131138 MFW131087:MFW131138 MPS131087:MPS131138 MZO131087:MZO131138 NJK131087:NJK131138 NTG131087:NTG131138 ODC131087:ODC131138 OMY131087:OMY131138 OWU131087:OWU131138 PGQ131087:PGQ131138 PQM131087:PQM131138 QAI131087:QAI131138 QKE131087:QKE131138 QUA131087:QUA131138 RDW131087:RDW131138 RNS131087:RNS131138 RXO131087:RXO131138 SHK131087:SHK131138 SRG131087:SRG131138 TBC131087:TBC131138 TKY131087:TKY131138 TUU131087:TUU131138 UEQ131087:UEQ131138 UOM131087:UOM131138 UYI131087:UYI131138 VIE131087:VIE131138 VSA131087:VSA131138 WBW131087:WBW131138 WLS131087:WLS131138 WVO131087:WVO131138 G196623:G196674 JC196623:JC196674 SY196623:SY196674 ACU196623:ACU196674 AMQ196623:AMQ196674 AWM196623:AWM196674 BGI196623:BGI196674 BQE196623:BQE196674 CAA196623:CAA196674 CJW196623:CJW196674 CTS196623:CTS196674 DDO196623:DDO196674 DNK196623:DNK196674 DXG196623:DXG196674 EHC196623:EHC196674 EQY196623:EQY196674 FAU196623:FAU196674 FKQ196623:FKQ196674 FUM196623:FUM196674 GEI196623:GEI196674 GOE196623:GOE196674 GYA196623:GYA196674 HHW196623:HHW196674 HRS196623:HRS196674 IBO196623:IBO196674 ILK196623:ILK196674 IVG196623:IVG196674 JFC196623:JFC196674 JOY196623:JOY196674 JYU196623:JYU196674 KIQ196623:KIQ196674 KSM196623:KSM196674 LCI196623:LCI196674 LME196623:LME196674 LWA196623:LWA196674 MFW196623:MFW196674 MPS196623:MPS196674 MZO196623:MZO196674 NJK196623:NJK196674 NTG196623:NTG196674 ODC196623:ODC196674 OMY196623:OMY196674 OWU196623:OWU196674 PGQ196623:PGQ196674 PQM196623:PQM196674 QAI196623:QAI196674 QKE196623:QKE196674 QUA196623:QUA196674 RDW196623:RDW196674 RNS196623:RNS196674 RXO196623:RXO196674 SHK196623:SHK196674 SRG196623:SRG196674 TBC196623:TBC196674 TKY196623:TKY196674 TUU196623:TUU196674 UEQ196623:UEQ196674 UOM196623:UOM196674 UYI196623:UYI196674 VIE196623:VIE196674 VSA196623:VSA196674 WBW196623:WBW196674 WLS196623:WLS196674 WVO196623:WVO196674 G262159:G262210 JC262159:JC262210 SY262159:SY262210 ACU262159:ACU262210 AMQ262159:AMQ262210 AWM262159:AWM262210 BGI262159:BGI262210 BQE262159:BQE262210 CAA262159:CAA262210 CJW262159:CJW262210 CTS262159:CTS262210 DDO262159:DDO262210 DNK262159:DNK262210 DXG262159:DXG262210 EHC262159:EHC262210 EQY262159:EQY262210 FAU262159:FAU262210 FKQ262159:FKQ262210 FUM262159:FUM262210 GEI262159:GEI262210 GOE262159:GOE262210 GYA262159:GYA262210 HHW262159:HHW262210 HRS262159:HRS262210 IBO262159:IBO262210 ILK262159:ILK262210 IVG262159:IVG262210 JFC262159:JFC262210 JOY262159:JOY262210 JYU262159:JYU262210 KIQ262159:KIQ262210 KSM262159:KSM262210 LCI262159:LCI262210 LME262159:LME262210 LWA262159:LWA262210 MFW262159:MFW262210 MPS262159:MPS262210 MZO262159:MZO262210 NJK262159:NJK262210 NTG262159:NTG262210 ODC262159:ODC262210 OMY262159:OMY262210 OWU262159:OWU262210 PGQ262159:PGQ262210 PQM262159:PQM262210 QAI262159:QAI262210 QKE262159:QKE262210 QUA262159:QUA262210 RDW262159:RDW262210 RNS262159:RNS262210 RXO262159:RXO262210 SHK262159:SHK262210 SRG262159:SRG262210 TBC262159:TBC262210 TKY262159:TKY262210 TUU262159:TUU262210 UEQ262159:UEQ262210 UOM262159:UOM262210 UYI262159:UYI262210 VIE262159:VIE262210 VSA262159:VSA262210 WBW262159:WBW262210 WLS262159:WLS262210 WVO262159:WVO262210 G327695:G327746 JC327695:JC327746 SY327695:SY327746 ACU327695:ACU327746 AMQ327695:AMQ327746 AWM327695:AWM327746 BGI327695:BGI327746 BQE327695:BQE327746 CAA327695:CAA327746 CJW327695:CJW327746 CTS327695:CTS327746 DDO327695:DDO327746 DNK327695:DNK327746 DXG327695:DXG327746 EHC327695:EHC327746 EQY327695:EQY327746 FAU327695:FAU327746 FKQ327695:FKQ327746 FUM327695:FUM327746 GEI327695:GEI327746 GOE327695:GOE327746 GYA327695:GYA327746 HHW327695:HHW327746 HRS327695:HRS327746 IBO327695:IBO327746 ILK327695:ILK327746 IVG327695:IVG327746 JFC327695:JFC327746 JOY327695:JOY327746 JYU327695:JYU327746 KIQ327695:KIQ327746 KSM327695:KSM327746 LCI327695:LCI327746 LME327695:LME327746 LWA327695:LWA327746 MFW327695:MFW327746 MPS327695:MPS327746 MZO327695:MZO327746 NJK327695:NJK327746 NTG327695:NTG327746 ODC327695:ODC327746 OMY327695:OMY327746 OWU327695:OWU327746 PGQ327695:PGQ327746 PQM327695:PQM327746 QAI327695:QAI327746 QKE327695:QKE327746 QUA327695:QUA327746 RDW327695:RDW327746 RNS327695:RNS327746 RXO327695:RXO327746 SHK327695:SHK327746 SRG327695:SRG327746 TBC327695:TBC327746 TKY327695:TKY327746 TUU327695:TUU327746 UEQ327695:UEQ327746 UOM327695:UOM327746 UYI327695:UYI327746 VIE327695:VIE327746 VSA327695:VSA327746 WBW327695:WBW327746 WLS327695:WLS327746 WVO327695:WVO327746 G393231:G393282 JC393231:JC393282 SY393231:SY393282 ACU393231:ACU393282 AMQ393231:AMQ393282 AWM393231:AWM393282 BGI393231:BGI393282 BQE393231:BQE393282 CAA393231:CAA393282 CJW393231:CJW393282 CTS393231:CTS393282 DDO393231:DDO393282 DNK393231:DNK393282 DXG393231:DXG393282 EHC393231:EHC393282 EQY393231:EQY393282 FAU393231:FAU393282 FKQ393231:FKQ393282 FUM393231:FUM393282 GEI393231:GEI393282 GOE393231:GOE393282 GYA393231:GYA393282 HHW393231:HHW393282 HRS393231:HRS393282 IBO393231:IBO393282 ILK393231:ILK393282 IVG393231:IVG393282 JFC393231:JFC393282 JOY393231:JOY393282 JYU393231:JYU393282 KIQ393231:KIQ393282 KSM393231:KSM393282 LCI393231:LCI393282 LME393231:LME393282 LWA393231:LWA393282 MFW393231:MFW393282 MPS393231:MPS393282 MZO393231:MZO393282 NJK393231:NJK393282 NTG393231:NTG393282 ODC393231:ODC393282 OMY393231:OMY393282 OWU393231:OWU393282 PGQ393231:PGQ393282 PQM393231:PQM393282 QAI393231:QAI393282 QKE393231:QKE393282 QUA393231:QUA393282 RDW393231:RDW393282 RNS393231:RNS393282 RXO393231:RXO393282 SHK393231:SHK393282 SRG393231:SRG393282 TBC393231:TBC393282 TKY393231:TKY393282 TUU393231:TUU393282 UEQ393231:UEQ393282 UOM393231:UOM393282 UYI393231:UYI393282 VIE393231:VIE393282 VSA393231:VSA393282 WBW393231:WBW393282 WLS393231:WLS393282 WVO393231:WVO393282 G458767:G458818 JC458767:JC458818 SY458767:SY458818 ACU458767:ACU458818 AMQ458767:AMQ458818 AWM458767:AWM458818 BGI458767:BGI458818 BQE458767:BQE458818 CAA458767:CAA458818 CJW458767:CJW458818 CTS458767:CTS458818 DDO458767:DDO458818 DNK458767:DNK458818 DXG458767:DXG458818 EHC458767:EHC458818 EQY458767:EQY458818 FAU458767:FAU458818 FKQ458767:FKQ458818 FUM458767:FUM458818 GEI458767:GEI458818 GOE458767:GOE458818 GYA458767:GYA458818 HHW458767:HHW458818 HRS458767:HRS458818 IBO458767:IBO458818 ILK458767:ILK458818 IVG458767:IVG458818 JFC458767:JFC458818 JOY458767:JOY458818 JYU458767:JYU458818 KIQ458767:KIQ458818 KSM458767:KSM458818 LCI458767:LCI458818 LME458767:LME458818 LWA458767:LWA458818 MFW458767:MFW458818 MPS458767:MPS458818 MZO458767:MZO458818 NJK458767:NJK458818 NTG458767:NTG458818 ODC458767:ODC458818 OMY458767:OMY458818 OWU458767:OWU458818 PGQ458767:PGQ458818 PQM458767:PQM458818 QAI458767:QAI458818 QKE458767:QKE458818 QUA458767:QUA458818 RDW458767:RDW458818 RNS458767:RNS458818 RXO458767:RXO458818 SHK458767:SHK458818 SRG458767:SRG458818 TBC458767:TBC458818 TKY458767:TKY458818 TUU458767:TUU458818 UEQ458767:UEQ458818 UOM458767:UOM458818 UYI458767:UYI458818 VIE458767:VIE458818 VSA458767:VSA458818 WBW458767:WBW458818 WLS458767:WLS458818 WVO458767:WVO458818 G524303:G524354 JC524303:JC524354 SY524303:SY524354 ACU524303:ACU524354 AMQ524303:AMQ524354 AWM524303:AWM524354 BGI524303:BGI524354 BQE524303:BQE524354 CAA524303:CAA524354 CJW524303:CJW524354 CTS524303:CTS524354 DDO524303:DDO524354 DNK524303:DNK524354 DXG524303:DXG524354 EHC524303:EHC524354 EQY524303:EQY524354 FAU524303:FAU524354 FKQ524303:FKQ524354 FUM524303:FUM524354 GEI524303:GEI524354 GOE524303:GOE524354 GYA524303:GYA524354 HHW524303:HHW524354 HRS524303:HRS524354 IBO524303:IBO524354 ILK524303:ILK524354 IVG524303:IVG524354 JFC524303:JFC524354 JOY524303:JOY524354 JYU524303:JYU524354 KIQ524303:KIQ524354 KSM524303:KSM524354 LCI524303:LCI524354 LME524303:LME524354 LWA524303:LWA524354 MFW524303:MFW524354 MPS524303:MPS524354 MZO524303:MZO524354 NJK524303:NJK524354 NTG524303:NTG524354 ODC524303:ODC524354 OMY524303:OMY524354 OWU524303:OWU524354 PGQ524303:PGQ524354 PQM524303:PQM524354 QAI524303:QAI524354 QKE524303:QKE524354 QUA524303:QUA524354 RDW524303:RDW524354 RNS524303:RNS524354 RXO524303:RXO524354 SHK524303:SHK524354 SRG524303:SRG524354 TBC524303:TBC524354 TKY524303:TKY524354 TUU524303:TUU524354 UEQ524303:UEQ524354 UOM524303:UOM524354 UYI524303:UYI524354 VIE524303:VIE524354 VSA524303:VSA524354 WBW524303:WBW524354 WLS524303:WLS524354 WVO524303:WVO524354 G589839:G589890 JC589839:JC589890 SY589839:SY589890 ACU589839:ACU589890 AMQ589839:AMQ589890 AWM589839:AWM589890 BGI589839:BGI589890 BQE589839:BQE589890 CAA589839:CAA589890 CJW589839:CJW589890 CTS589839:CTS589890 DDO589839:DDO589890 DNK589839:DNK589890 DXG589839:DXG589890 EHC589839:EHC589890 EQY589839:EQY589890 FAU589839:FAU589890 FKQ589839:FKQ589890 FUM589839:FUM589890 GEI589839:GEI589890 GOE589839:GOE589890 GYA589839:GYA589890 HHW589839:HHW589890 HRS589839:HRS589890 IBO589839:IBO589890 ILK589839:ILK589890 IVG589839:IVG589890 JFC589839:JFC589890 JOY589839:JOY589890 JYU589839:JYU589890 KIQ589839:KIQ589890 KSM589839:KSM589890 LCI589839:LCI589890 LME589839:LME589890 LWA589839:LWA589890 MFW589839:MFW589890 MPS589839:MPS589890 MZO589839:MZO589890 NJK589839:NJK589890 NTG589839:NTG589890 ODC589839:ODC589890 OMY589839:OMY589890 OWU589839:OWU589890 PGQ589839:PGQ589890 PQM589839:PQM589890 QAI589839:QAI589890 QKE589839:QKE589890 QUA589839:QUA589890 RDW589839:RDW589890 RNS589839:RNS589890 RXO589839:RXO589890 SHK589839:SHK589890 SRG589839:SRG589890 TBC589839:TBC589890 TKY589839:TKY589890 TUU589839:TUU589890 UEQ589839:UEQ589890 UOM589839:UOM589890 UYI589839:UYI589890 VIE589839:VIE589890 VSA589839:VSA589890 WBW589839:WBW589890 WLS589839:WLS589890 WVO589839:WVO589890 G655375:G655426 JC655375:JC655426 SY655375:SY655426 ACU655375:ACU655426 AMQ655375:AMQ655426 AWM655375:AWM655426 BGI655375:BGI655426 BQE655375:BQE655426 CAA655375:CAA655426 CJW655375:CJW655426 CTS655375:CTS655426 DDO655375:DDO655426 DNK655375:DNK655426 DXG655375:DXG655426 EHC655375:EHC655426 EQY655375:EQY655426 FAU655375:FAU655426 FKQ655375:FKQ655426 FUM655375:FUM655426 GEI655375:GEI655426 GOE655375:GOE655426 GYA655375:GYA655426 HHW655375:HHW655426 HRS655375:HRS655426 IBO655375:IBO655426 ILK655375:ILK655426 IVG655375:IVG655426 JFC655375:JFC655426 JOY655375:JOY655426 JYU655375:JYU655426 KIQ655375:KIQ655426 KSM655375:KSM655426 LCI655375:LCI655426 LME655375:LME655426 LWA655375:LWA655426 MFW655375:MFW655426 MPS655375:MPS655426 MZO655375:MZO655426 NJK655375:NJK655426 NTG655375:NTG655426 ODC655375:ODC655426 OMY655375:OMY655426 OWU655375:OWU655426 PGQ655375:PGQ655426 PQM655375:PQM655426 QAI655375:QAI655426 QKE655375:QKE655426 QUA655375:QUA655426 RDW655375:RDW655426 RNS655375:RNS655426 RXO655375:RXO655426 SHK655375:SHK655426 SRG655375:SRG655426 TBC655375:TBC655426 TKY655375:TKY655426 TUU655375:TUU655426 UEQ655375:UEQ655426 UOM655375:UOM655426 UYI655375:UYI655426 VIE655375:VIE655426 VSA655375:VSA655426 WBW655375:WBW655426 WLS655375:WLS655426 WVO655375:WVO655426 G720911:G720962 JC720911:JC720962 SY720911:SY720962 ACU720911:ACU720962 AMQ720911:AMQ720962 AWM720911:AWM720962 BGI720911:BGI720962 BQE720911:BQE720962 CAA720911:CAA720962 CJW720911:CJW720962 CTS720911:CTS720962 DDO720911:DDO720962 DNK720911:DNK720962 DXG720911:DXG720962 EHC720911:EHC720962 EQY720911:EQY720962 FAU720911:FAU720962 FKQ720911:FKQ720962 FUM720911:FUM720962 GEI720911:GEI720962 GOE720911:GOE720962 GYA720911:GYA720962 HHW720911:HHW720962 HRS720911:HRS720962 IBO720911:IBO720962 ILK720911:ILK720962 IVG720911:IVG720962 JFC720911:JFC720962 JOY720911:JOY720962 JYU720911:JYU720962 KIQ720911:KIQ720962 KSM720911:KSM720962 LCI720911:LCI720962 LME720911:LME720962 LWA720911:LWA720962 MFW720911:MFW720962 MPS720911:MPS720962 MZO720911:MZO720962 NJK720911:NJK720962 NTG720911:NTG720962 ODC720911:ODC720962 OMY720911:OMY720962 OWU720911:OWU720962 PGQ720911:PGQ720962 PQM720911:PQM720962 QAI720911:QAI720962 QKE720911:QKE720962 QUA720911:QUA720962 RDW720911:RDW720962 RNS720911:RNS720962 RXO720911:RXO720962 SHK720911:SHK720962 SRG720911:SRG720962 TBC720911:TBC720962 TKY720911:TKY720962 TUU720911:TUU720962 UEQ720911:UEQ720962 UOM720911:UOM720962 UYI720911:UYI720962 VIE720911:VIE720962 VSA720911:VSA720962 WBW720911:WBW720962 WLS720911:WLS720962 WVO720911:WVO720962 G786447:G786498 JC786447:JC786498 SY786447:SY786498 ACU786447:ACU786498 AMQ786447:AMQ786498 AWM786447:AWM786498 BGI786447:BGI786498 BQE786447:BQE786498 CAA786447:CAA786498 CJW786447:CJW786498 CTS786447:CTS786498 DDO786447:DDO786498 DNK786447:DNK786498 DXG786447:DXG786498 EHC786447:EHC786498 EQY786447:EQY786498 FAU786447:FAU786498 FKQ786447:FKQ786498 FUM786447:FUM786498 GEI786447:GEI786498 GOE786447:GOE786498 GYA786447:GYA786498 HHW786447:HHW786498 HRS786447:HRS786498 IBO786447:IBO786498 ILK786447:ILK786498 IVG786447:IVG786498 JFC786447:JFC786498 JOY786447:JOY786498 JYU786447:JYU786498 KIQ786447:KIQ786498 KSM786447:KSM786498 LCI786447:LCI786498 LME786447:LME786498 LWA786447:LWA786498 MFW786447:MFW786498 MPS786447:MPS786498 MZO786447:MZO786498 NJK786447:NJK786498 NTG786447:NTG786498 ODC786447:ODC786498 OMY786447:OMY786498 OWU786447:OWU786498 PGQ786447:PGQ786498 PQM786447:PQM786498 QAI786447:QAI786498 QKE786447:QKE786498 QUA786447:QUA786498 RDW786447:RDW786498 RNS786447:RNS786498 RXO786447:RXO786498 SHK786447:SHK786498 SRG786447:SRG786498 TBC786447:TBC786498 TKY786447:TKY786498 TUU786447:TUU786498 UEQ786447:UEQ786498 UOM786447:UOM786498 UYI786447:UYI786498 VIE786447:VIE786498 VSA786447:VSA786498 WBW786447:WBW786498 WLS786447:WLS786498 WVO786447:WVO786498 G851983:G852034 JC851983:JC852034 SY851983:SY852034 ACU851983:ACU852034 AMQ851983:AMQ852034 AWM851983:AWM852034 BGI851983:BGI852034 BQE851983:BQE852034 CAA851983:CAA852034 CJW851983:CJW852034 CTS851983:CTS852034 DDO851983:DDO852034 DNK851983:DNK852034 DXG851983:DXG852034 EHC851983:EHC852034 EQY851983:EQY852034 FAU851983:FAU852034 FKQ851983:FKQ852034 FUM851983:FUM852034 GEI851983:GEI852034 GOE851983:GOE852034 GYA851983:GYA852034 HHW851983:HHW852034 HRS851983:HRS852034 IBO851983:IBO852034 ILK851983:ILK852034 IVG851983:IVG852034 JFC851983:JFC852034 JOY851983:JOY852034 JYU851983:JYU852034 KIQ851983:KIQ852034 KSM851983:KSM852034 LCI851983:LCI852034 LME851983:LME852034 LWA851983:LWA852034 MFW851983:MFW852034 MPS851983:MPS852034 MZO851983:MZO852034 NJK851983:NJK852034 NTG851983:NTG852034 ODC851983:ODC852034 OMY851983:OMY852034 OWU851983:OWU852034 PGQ851983:PGQ852034 PQM851983:PQM852034 QAI851983:QAI852034 QKE851983:QKE852034 QUA851983:QUA852034 RDW851983:RDW852034 RNS851983:RNS852034 RXO851983:RXO852034 SHK851983:SHK852034 SRG851983:SRG852034 TBC851983:TBC852034 TKY851983:TKY852034 TUU851983:TUU852034 UEQ851983:UEQ852034 UOM851983:UOM852034 UYI851983:UYI852034 VIE851983:VIE852034 VSA851983:VSA852034 WBW851983:WBW852034 WLS851983:WLS852034 WVO851983:WVO852034 G917519:G917570 JC917519:JC917570 SY917519:SY917570 ACU917519:ACU917570 AMQ917519:AMQ917570 AWM917519:AWM917570 BGI917519:BGI917570 BQE917519:BQE917570 CAA917519:CAA917570 CJW917519:CJW917570 CTS917519:CTS917570 DDO917519:DDO917570 DNK917519:DNK917570 DXG917519:DXG917570 EHC917519:EHC917570 EQY917519:EQY917570 FAU917519:FAU917570 FKQ917519:FKQ917570 FUM917519:FUM917570 GEI917519:GEI917570 GOE917519:GOE917570 GYA917519:GYA917570 HHW917519:HHW917570 HRS917519:HRS917570 IBO917519:IBO917570 ILK917519:ILK917570 IVG917519:IVG917570 JFC917519:JFC917570 JOY917519:JOY917570 JYU917519:JYU917570 KIQ917519:KIQ917570 KSM917519:KSM917570 LCI917519:LCI917570 LME917519:LME917570 LWA917519:LWA917570 MFW917519:MFW917570 MPS917519:MPS917570 MZO917519:MZO917570 NJK917519:NJK917570 NTG917519:NTG917570 ODC917519:ODC917570 OMY917519:OMY917570 OWU917519:OWU917570 PGQ917519:PGQ917570 PQM917519:PQM917570 QAI917519:QAI917570 QKE917519:QKE917570 QUA917519:QUA917570 RDW917519:RDW917570 RNS917519:RNS917570 RXO917519:RXO917570 SHK917519:SHK917570 SRG917519:SRG917570 TBC917519:TBC917570 TKY917519:TKY917570 TUU917519:TUU917570 UEQ917519:UEQ917570 UOM917519:UOM917570 UYI917519:UYI917570 VIE917519:VIE917570 VSA917519:VSA917570 WBW917519:WBW917570 WLS917519:WLS917570 WVO917519:WVO917570 G983055:G983106 JC983055:JC983106 SY983055:SY983106 ACU983055:ACU983106 AMQ983055:AMQ983106 AWM983055:AWM983106 BGI983055:BGI983106 BQE983055:BQE983106 CAA983055:CAA983106 CJW983055:CJW983106 CTS983055:CTS983106 DDO983055:DDO983106 DNK983055:DNK983106 DXG983055:DXG983106 EHC983055:EHC983106 EQY983055:EQY983106 FAU983055:FAU983106 FKQ983055:FKQ983106 FUM983055:FUM983106 GEI983055:GEI983106 GOE983055:GOE983106 GYA983055:GYA983106 HHW983055:HHW983106 HRS983055:HRS983106 IBO983055:IBO983106 ILK983055:ILK983106 IVG983055:IVG983106 JFC983055:JFC983106 JOY983055:JOY983106 JYU983055:JYU983106 KIQ983055:KIQ983106 KSM983055:KSM983106 LCI983055:LCI983106 LME983055:LME983106 LWA983055:LWA983106 MFW983055:MFW983106 MPS983055:MPS983106 MZO983055:MZO983106 NJK983055:NJK983106 NTG983055:NTG983106 ODC983055:ODC983106 OMY983055:OMY983106 OWU983055:OWU983106 PGQ983055:PGQ983106 PQM983055:PQM983106 QAI983055:QAI983106 QKE983055:QKE983106 QUA983055:QUA983106 RDW983055:RDW983106 RNS983055:RNS983106 RXO983055:RXO983106 SHK983055:SHK983106 SRG983055:SRG983106 TBC983055:TBC983106 TKY983055:TKY983106 TUU983055:TUU983106 UEQ983055:UEQ983106 UOM983055:UOM983106 UYI983055:UYI983106 VIE983055:VIE983106 VSA983055:VSA983106 WBW983055:WBW983106 WLS983055:WLS983106 G22:G62 G11 G13:G20 G65:G66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2020-01-30T08:10:44Z</dcterms:modified>
</cp:coreProperties>
</file>