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0" yWindow="30" windowWidth="15480" windowHeight="10155" tabRatio="779" activeTab="0"/>
  </bookViews>
  <sheets>
    <sheet name="условия" sheetId="1" r:id="rId1"/>
  </sheets>
  <externalReferences>
    <externalReference r:id="rId4"/>
  </externalReferences>
  <definedNames>
    <definedName name="kind_of_activity">'[1]TEHSHEET'!$B$19:$B$23</definedName>
  </definedNames>
  <calcPr fullCalcOnLoad="1"/>
</workbook>
</file>

<file path=xl/sharedStrings.xml><?xml version="1.0" encoding="utf-8"?>
<sst xmlns="http://schemas.openxmlformats.org/spreadsheetml/2006/main" count="452" uniqueCount="447">
  <si>
    <t>Сведения об условиях публичных договоров поставок регулируемых товаров, оказания регулируемых услуг</t>
  </si>
  <si>
    <t>Форма 6-вс</t>
  </si>
  <si>
    <t>Информация об условиях, на которых осуществляется поставка  холодной воды*</t>
  </si>
  <si>
    <t>ООО "Бородинское Энергоуправление"</t>
  </si>
  <si>
    <t xml:space="preserve">       Отпуск  холодной  воды осуществляется на основании договора на отпуск холодной воды, относящегося к публичным договорам (статья 426 Гражданского кодекса Российской Федерации), заключаемого абонентом  с ООО "Дивногорский водоканал".
       Под «абонентом» понимается - юридическое лицо, а также предприниматели без образования юридического лица, имеющие в собственности, хозяйственном ведении или оперативном управлении объекты, системы водоснабжения, которые непосредственно присоединены к системам коммунального водоснабжения, заключившие с ООО "Дивногорский водоканал" в установленном порядке договор на отпуск  холодной воды.
       К числу абонентов могут относиться также организации, в собственности, хозяйственном ведении или оперативном управлении которых находятся жилищный фонд и объекты инженерной инфраструктуры; организации, уполномоченные оказывать коммунальные услуги населению, проживающему в государственном, муниципальном или частном жилищном фонде; товарищества и другие объединения собственников, которым передано право управления жилищным фондом, управляющие организации.
       Для заключения договора Абонент представляет ООО "Дивногорский водоканал"  
следующие документы:
1. Заявление с указанием количества работников и режима работы предприятия.
2. Расчет- заявку на  отпуск холодного водоснабжения и водоотведения.
3. Копия свидетельства о внесении  в единый государственный реестр.
4. Копия свидетельства о постановке на учет в налоговом органе.
5. Копия договора аренды, купли-продажи, свидетельства о праве собственности, другие документы, 
подтверждающие право пользования занимаемым помещением.
6. Копия Устава предприятия или Положения.
7. Копия технического паспорта занимаемого здания (помещения.)
8. Копия приказа, распоряжения о назначении на должность руководителя.
9. Копию документа о кодах статистики.
10. Банковские реквизиты.
11. Доверенность на право заключения договора.</t>
  </si>
  <si>
    <t>В договоре указывается предмет договора, которым является отпуск  холодной воды и притем сточных вод, при этом предусматриваются следующие существенные условия:
• режим отпуска  холодной воды и приема сточных вод;
• лимиты на водоснабжение и водоотведение;
• качество холодной воды и сточных вод;
• условия прекращения или ограничения отпуска холодной воды и сточных вод;
• осуществление учета отпущенной холодной  воды и притнятых сточных вод;
• порядок, сроки, тарифы и условия оплаты, включая за сверхлимитное водопотребление и водоотведение;
• границы эксплуатационной ответственности сторон по сетям водоснабжения и водоотведения;
• права и обязанности сторон в соответствии с положениями обязательных правил;
• неустойка (штраф, пени) и другие виды ответственности, предусмотренные законодательством Российской Федерации и обязательными правилами за несоблюдение условий договора или ненадлежащее исполнение обязательств сторон;
• другие условия, относительно которых по заявлению одной из сторон должно быть достигнуто соглашение.</t>
  </si>
  <si>
    <t xml:space="preserve">          К договору прилагается акт разграничения эксплуатационной ответственности сторон по водопроводным и канализационным сетям и сооружениям на них. Разграничение может быть установлено по колодцу, к которому подключены устройства и сооружения для присоединения абонента к коммунальной 
водопроводной  и канализационной сети. При отсутствии такого акта граница эксплуатационной ответственности 
устанавливается по балансовой принадлежности.
         Договор считается заключенным с момента его подписания сторонами в порядке, 
установленном законодательством Российской Федерации.
         Договор по истечении срока действия считается продленным, если ни одна из сторон 
до окончания срока не предложит заключить новый договор.
         При отсутствии указанного договора пользование системами коммунального водоснабжения 
и канализации считается самовольным.</t>
  </si>
  <si>
    <t>Реестр</t>
  </si>
  <si>
    <t>договоров  на  отпуск (получение) воды и прием (сброс) сточных вод по ООО "ДВК"</t>
  </si>
  <si>
    <t>Наименование потребителей  (абонентов)</t>
  </si>
  <si>
    <t>№ договора,дата заключения</t>
  </si>
  <si>
    <t>Планируемй объем на расчетный период  2011г м.куб</t>
  </si>
  <si>
    <t xml:space="preserve"> Вода  м3/год</t>
  </si>
  <si>
    <t>Стоки м3/год</t>
  </si>
  <si>
    <t>Всего реализация</t>
  </si>
  <si>
    <t>Население:</t>
  </si>
  <si>
    <t>Бюджетные:</t>
  </si>
  <si>
    <t>ОВД г. Дивногорска</t>
  </si>
  <si>
    <t>7 от 01.02.09</t>
  </si>
  <si>
    <t>ОГПС-2</t>
  </si>
  <si>
    <t>8 от 01.03.09</t>
  </si>
  <si>
    <t>МОУ ДОД "Дивног. Детская школа искусств</t>
  </si>
  <si>
    <t>9 от 01.01.10</t>
  </si>
  <si>
    <t>МФОУ Дельфин</t>
  </si>
  <si>
    <t>12 от 01.01.10</t>
  </si>
  <si>
    <t>МСУ "Спутник"</t>
  </si>
  <si>
    <t>72 от 01.01.10</t>
  </si>
  <si>
    <t>ФГУЗ "Центр гигиены и эпидемиол.Кр. Крае"</t>
  </si>
  <si>
    <t>14 от 01.01.10</t>
  </si>
  <si>
    <t>ГОУ ПЛ-30</t>
  </si>
  <si>
    <t>18 от 01.03.09</t>
  </si>
  <si>
    <t xml:space="preserve">КГСОУ Спец. Школа 8-го вида </t>
  </si>
  <si>
    <t>19 от 01.01.06</t>
  </si>
  <si>
    <t>МОУ Школа №5</t>
  </si>
  <si>
    <t>21 от 01.01.10</t>
  </si>
  <si>
    <t>МБОУ Школа №2</t>
  </si>
  <si>
    <t>22 от 01.01.10</t>
  </si>
  <si>
    <t>МОУ В(С) ОШ № 1</t>
  </si>
  <si>
    <t>23 от 01.01.10</t>
  </si>
  <si>
    <t>МБОУ Школа №4</t>
  </si>
  <si>
    <t>24 от 01.01.10</t>
  </si>
  <si>
    <t>МОУ Школа №7</t>
  </si>
  <si>
    <t>25 от 01.01.10</t>
  </si>
  <si>
    <t>МБДОУ д/с №15</t>
  </si>
  <si>
    <t>26 от 01.01.10</t>
  </si>
  <si>
    <t>МБОУ Школа №9</t>
  </si>
  <si>
    <t>27 от 01.01.10</t>
  </si>
  <si>
    <t>МДОУ д/с №4</t>
  </si>
  <si>
    <t>28 от 01.01.10</t>
  </si>
  <si>
    <t>МБДОУ д/с №5</t>
  </si>
  <si>
    <t>29 от 01.01.10</t>
  </si>
  <si>
    <t>МБДОУ д/с №9</t>
  </si>
  <si>
    <t>30 от 01.01.10</t>
  </si>
  <si>
    <t>МБДОУ д/с №13</t>
  </si>
  <si>
    <t>31 от 01.01.10</t>
  </si>
  <si>
    <t>МБОУ гимназия №10</t>
  </si>
  <si>
    <t>32 от 01.01.10</t>
  </si>
  <si>
    <t>МБДОУ д/с №18</t>
  </si>
  <si>
    <t>34 от 01.01.10</t>
  </si>
  <si>
    <t>МБДОУ д/с №11</t>
  </si>
  <si>
    <t>86 от01.01.10</t>
  </si>
  <si>
    <t>МБДОУ д/с №10</t>
  </si>
  <si>
    <t>35 от 01.01.10</t>
  </si>
  <si>
    <t>МБДОУ д/с №8</t>
  </si>
  <si>
    <t>36 от 01.01.10</t>
  </si>
  <si>
    <t xml:space="preserve">ДЦГБ </t>
  </si>
  <si>
    <t>37 от 01.01.10</t>
  </si>
  <si>
    <t>МБДОУ д/с №7</t>
  </si>
  <si>
    <t>38 от 01.01.10</t>
  </si>
  <si>
    <t>МБУК ГДК "Энергетик"</t>
  </si>
  <si>
    <t>39 от 01.03.10</t>
  </si>
  <si>
    <t>КГОУ СПО Дивногорское мед. Техникум</t>
  </si>
  <si>
    <t>40 от 01.03.09</t>
  </si>
  <si>
    <t>КПБ№2</t>
  </si>
  <si>
    <t>41 от 01.03.09</t>
  </si>
  <si>
    <t>МБДОУ д/с№14</t>
  </si>
  <si>
    <t>45 от 01.01.10</t>
  </si>
  <si>
    <t>МБОУ ДОД "Дом детскоготворчества"</t>
  </si>
  <si>
    <t xml:space="preserve"> МОУ Художественный музей</t>
  </si>
  <si>
    <t>46 от 01.03.10</t>
  </si>
  <si>
    <t xml:space="preserve">МБОУ ДОД "Дивногрская детская Художественная школа </t>
  </si>
  <si>
    <t>48 от 01.03.10</t>
  </si>
  <si>
    <t>МУК "Дивногорский городской музей"</t>
  </si>
  <si>
    <t>274 от 06.11.10</t>
  </si>
  <si>
    <t>МУК "Центральная библиотечная система"</t>
  </si>
  <si>
    <t>53 от 01.03.10</t>
  </si>
  <si>
    <t>МОУ ДОД Эколого-биологическая станция</t>
  </si>
  <si>
    <t>55 от 01.03.10</t>
  </si>
  <si>
    <t>МУК ПЦКС</t>
  </si>
  <si>
    <t>56 от 01.03.10</t>
  </si>
  <si>
    <t>Администрация</t>
  </si>
  <si>
    <t>57 от 01.03.10</t>
  </si>
  <si>
    <t>ГОУ ПУ -42</t>
  </si>
  <si>
    <t>59 от 01.03.06</t>
  </si>
  <si>
    <t>ГОУ СПО "ДГЭТ"</t>
  </si>
  <si>
    <t>60 от 01.03.09</t>
  </si>
  <si>
    <t>ГОУ СП О "ДЛТ"</t>
  </si>
  <si>
    <t>61 от 01.01.09</t>
  </si>
  <si>
    <t>МОУ ДОД ДЮСШ</t>
  </si>
  <si>
    <t>62 от 01.01.10</t>
  </si>
  <si>
    <t>КГУ "Дивногорский отдел ветеринарии"</t>
  </si>
  <si>
    <t>75 от 01.03.06</t>
  </si>
  <si>
    <t>ГСП УОР</t>
  </si>
  <si>
    <t>76 от 01.03.10</t>
  </si>
  <si>
    <t>МУК "Библиотека им. Астафьева"</t>
  </si>
  <si>
    <t>77 от 01.03.10</t>
  </si>
  <si>
    <t>КГВУ для детей сирот"Детский дом семейного типа"</t>
  </si>
  <si>
    <t>109 от 01.03.10</t>
  </si>
  <si>
    <t>ГУ "Красноярский центр по гидрометеорологии и мониторингу"</t>
  </si>
  <si>
    <t>139 от 01.03.10</t>
  </si>
  <si>
    <t>Красноярская квартирно-эксплуатационная часть</t>
  </si>
  <si>
    <t>99 от 01.03.06</t>
  </si>
  <si>
    <t>ГПКК "Губернские аптеки"</t>
  </si>
  <si>
    <t>83 от 01.03.06</t>
  </si>
  <si>
    <t>ФГУП "Почта России"</t>
  </si>
  <si>
    <t>106 от 01.03.06</t>
  </si>
  <si>
    <t>Регистрационная служба</t>
  </si>
  <si>
    <t>102 от 01.03.09</t>
  </si>
  <si>
    <t>МОУ школа№6</t>
  </si>
  <si>
    <t>159 от 01.01.09</t>
  </si>
  <si>
    <t>ГОУ КН УЦ культуры</t>
  </si>
  <si>
    <t>313 от  01.01.10</t>
  </si>
  <si>
    <t>Прочие:</t>
  </si>
  <si>
    <t>ОАО "КГЭС"</t>
  </si>
  <si>
    <t>1 от 01.03.06</t>
  </si>
  <si>
    <t>ООО ТЗФ "Енисей"</t>
  </si>
  <si>
    <t>3 от 01.03.06</t>
  </si>
  <si>
    <t>МУПЭС</t>
  </si>
  <si>
    <t>4 от 01.01.10</t>
  </si>
  <si>
    <t>ООО НТц "Сибцветмет"</t>
  </si>
  <si>
    <t>5 от 01.03.06</t>
  </si>
  <si>
    <t>ООО ТД Сибирские пельмени</t>
  </si>
  <si>
    <t>10 от 01.03.06</t>
  </si>
  <si>
    <t>ООО"Дивмельком"</t>
  </si>
  <si>
    <t>11 от 01.03.06</t>
  </si>
  <si>
    <t>ЗАО "УМСР"</t>
  </si>
  <si>
    <t>13 от 01.03.06</t>
  </si>
  <si>
    <t>Красноярская генерация</t>
  </si>
  <si>
    <t>15 от 01.03.06</t>
  </si>
  <si>
    <t>ООО "Фабрика-кухня"</t>
  </si>
  <si>
    <t>16 от 01.03.06</t>
  </si>
  <si>
    <t>ООО "ДиВкис"</t>
  </si>
  <si>
    <t>17 от 01.03.06</t>
  </si>
  <si>
    <t>Шепеленко С.А.</t>
  </si>
  <si>
    <t>33 от 01.03.06</t>
  </si>
  <si>
    <t>ООО ТЗП"Рынок"</t>
  </si>
  <si>
    <t>44 от 01.03.06</t>
  </si>
  <si>
    <t>ООО"Новый дом"</t>
  </si>
  <si>
    <t>47 от 01.03.06</t>
  </si>
  <si>
    <t>ООО"Новый дом"(мастерские)</t>
  </si>
  <si>
    <t>47/а от 01.03.06</t>
  </si>
  <si>
    <t>И.П.Лесникова</t>
  </si>
  <si>
    <t>53 от 01.03.06</t>
  </si>
  <si>
    <t>ООО ДЗНВавтоматов</t>
  </si>
  <si>
    <t>54 от 01.03.06</t>
  </si>
  <si>
    <t>ООО"ДПК"</t>
  </si>
  <si>
    <t>63 от 01.03.06</t>
  </si>
  <si>
    <t>ООО "ЛЗК"</t>
  </si>
  <si>
    <t>64 от 01.03.06</t>
  </si>
  <si>
    <t>ООО КВЗ "Ярич"</t>
  </si>
  <si>
    <t>65 от 01.03.06</t>
  </si>
  <si>
    <t>ООО "Гранула"</t>
  </si>
  <si>
    <t>66 от 01.03.06</t>
  </si>
  <si>
    <t>ООО "Статус"</t>
  </si>
  <si>
    <t>67 от 01.03.06</t>
  </si>
  <si>
    <t>ООО "Дивногорский хлебозавод"</t>
  </si>
  <si>
    <t>69 от 01.03.06</t>
  </si>
  <si>
    <t>ОАО "РЖД"Дистанция электроснабжения</t>
  </si>
  <si>
    <t>70 от 01.03.06</t>
  </si>
  <si>
    <t>И.П.Трубач</t>
  </si>
  <si>
    <t>72 от 01.03.06</t>
  </si>
  <si>
    <t>И.П.Васильева</t>
  </si>
  <si>
    <t>73 от 01.03.06</t>
  </si>
  <si>
    <t>ООО "Пекарь"</t>
  </si>
  <si>
    <t>74 от 01.03.06</t>
  </si>
  <si>
    <t>ОАО "Автоэкспресс"</t>
  </si>
  <si>
    <t>78 от 01.03.06</t>
  </si>
  <si>
    <t xml:space="preserve">МУП магазин Продукты </t>
  </si>
  <si>
    <t>79 от 01.03.06</t>
  </si>
  <si>
    <t>ОООЛМЗ СКАД</t>
  </si>
  <si>
    <t>81 от 01.03.06</t>
  </si>
  <si>
    <t>ХООО "Белоснежка"</t>
  </si>
  <si>
    <t>87 от 01.03.06</t>
  </si>
  <si>
    <t>Филиал 6ОАО МРСК Сибири</t>
  </si>
  <si>
    <t>88 от 01.03.06</t>
  </si>
  <si>
    <t>И.П.Бутюгина</t>
  </si>
  <si>
    <t>89 от 01.03.06</t>
  </si>
  <si>
    <t>89/1 от 01.06.06</t>
  </si>
  <si>
    <t>ООО Оптимум</t>
  </si>
  <si>
    <t>90 от 01.03.06</t>
  </si>
  <si>
    <t>ООО"Элмар"</t>
  </si>
  <si>
    <t>91 от 01.03.06</t>
  </si>
  <si>
    <t>И.П.Асташкина</t>
  </si>
  <si>
    <t>92 от 01.03.06</t>
  </si>
  <si>
    <t>ООО фирмы магазин №16</t>
  </si>
  <si>
    <t>93 от 01.03.06</t>
  </si>
  <si>
    <t>И.П.Мандрик</t>
  </si>
  <si>
    <t>94 от 01.03.06</t>
  </si>
  <si>
    <t>ЗАО ТЕХПОЛИМЕР</t>
  </si>
  <si>
    <t>96 от 01.03.06</t>
  </si>
  <si>
    <t xml:space="preserve">И.П Отто </t>
  </si>
  <si>
    <t>97 от 01.03.06</t>
  </si>
  <si>
    <t>ООО "КрасТехНед"</t>
  </si>
  <si>
    <t>98 от 01.04.10</t>
  </si>
  <si>
    <t>ООО "Сибтайм-Сервис"</t>
  </si>
  <si>
    <t>98 от 01.03.06</t>
  </si>
  <si>
    <t>ООО"СТМ"</t>
  </si>
  <si>
    <t>100 от 01.03.06</t>
  </si>
  <si>
    <t>ООО"ДКХ"</t>
  </si>
  <si>
    <t>101 от 01.03.06</t>
  </si>
  <si>
    <t>ООО "Красноярск-Сигнал"</t>
  </si>
  <si>
    <t>103 от 01.04.10</t>
  </si>
  <si>
    <t>ФУРТС</t>
  </si>
  <si>
    <t>104 от 01.08.07</t>
  </si>
  <si>
    <t>ООО"Благовестстрой"</t>
  </si>
  <si>
    <t>105 от 01.03.06</t>
  </si>
  <si>
    <t>И.П. Тарханова</t>
  </si>
  <si>
    <t>108 от 01.03.06</t>
  </si>
  <si>
    <t>И.П .Гладкова</t>
  </si>
  <si>
    <t>111 от 01.03.06</t>
  </si>
  <si>
    <t>И.П Столяр Н.А.</t>
  </si>
  <si>
    <t>113 от 01.03.06</t>
  </si>
  <si>
    <t>И.П Широков</t>
  </si>
  <si>
    <t>114 от 01.03.06</t>
  </si>
  <si>
    <t>И.П Дурандина</t>
  </si>
  <si>
    <t>115 от 01.03.06</t>
  </si>
  <si>
    <t>ЧП Лемещенкова</t>
  </si>
  <si>
    <t>116 от 01.03.06</t>
  </si>
  <si>
    <t>ОАО ДЖКК (соб. Нужды)</t>
  </si>
  <si>
    <t>117 от 01.03.06</t>
  </si>
  <si>
    <t>Церковь "Прощение"</t>
  </si>
  <si>
    <t>119 от 01.03.06</t>
  </si>
  <si>
    <t>И.П. Зубрицкий</t>
  </si>
  <si>
    <t>120 от 01.03.06</t>
  </si>
  <si>
    <t xml:space="preserve"> ЗАО Банк Кедр</t>
  </si>
  <si>
    <t>121 от 01.03.06</t>
  </si>
  <si>
    <t>ООО "Сделай сам"</t>
  </si>
  <si>
    <t>122 от 01.03.06</t>
  </si>
  <si>
    <t>ОООСтоляр ВВ</t>
  </si>
  <si>
    <t>123 от 01.03.06</t>
  </si>
  <si>
    <t>И.П.Похабов</t>
  </si>
  <si>
    <t>124 от 01.03.06</t>
  </si>
  <si>
    <t>ООО Нарцисс</t>
  </si>
  <si>
    <t>125 от 01.03.06</t>
  </si>
  <si>
    <t>ООО "Красэнерготех"</t>
  </si>
  <si>
    <t>126 от 01.03.06</t>
  </si>
  <si>
    <t>ООО Ирбис"</t>
  </si>
  <si>
    <t>127 от 01.03.06</t>
  </si>
  <si>
    <t>И.П.Бондарев</t>
  </si>
  <si>
    <t>128 от 01.03.06</t>
  </si>
  <si>
    <t xml:space="preserve">И.П.Жалнина </t>
  </si>
  <si>
    <t>129 от 01.03.06</t>
  </si>
  <si>
    <t>И.П.Лютина</t>
  </si>
  <si>
    <t>130 от 01.03.06</t>
  </si>
  <si>
    <t>ООО Гран</t>
  </si>
  <si>
    <t>131 от 01.03.06</t>
  </si>
  <si>
    <t>ИП.Чемезов</t>
  </si>
  <si>
    <t>134 от 01.03.06</t>
  </si>
  <si>
    <t>И.П.Гапоненко</t>
  </si>
  <si>
    <t>135 от 01.03.06</t>
  </si>
  <si>
    <t>МУП Жилье</t>
  </si>
  <si>
    <t>136 от 01.03.06</t>
  </si>
  <si>
    <t>ОСБ РФ№7864</t>
  </si>
  <si>
    <t>137 от 01.03.06</t>
  </si>
  <si>
    <t>И.П.Романенко</t>
  </si>
  <si>
    <t>138 от 01.03.06</t>
  </si>
  <si>
    <t>ООО ТЗФ "Обувь"</t>
  </si>
  <si>
    <t>140 от 01.03.06</t>
  </si>
  <si>
    <t>И.П.Новицкая</t>
  </si>
  <si>
    <t>141 от 01.03.06</t>
  </si>
  <si>
    <t>И.П.Беликов</t>
  </si>
  <si>
    <t>142 от 01.03.06</t>
  </si>
  <si>
    <t>И.П.Поликарпов</t>
  </si>
  <si>
    <t>143 от 01.03.06</t>
  </si>
  <si>
    <t>ООО "ДеМед"</t>
  </si>
  <si>
    <t>145 от 01.03.06</t>
  </si>
  <si>
    <t>И.П.Медведев</t>
  </si>
  <si>
    <t>146 от 01.03.06</t>
  </si>
  <si>
    <t>И.П.Иващенко</t>
  </si>
  <si>
    <t>147 от 01.03.06</t>
  </si>
  <si>
    <t>И.П.Качаев</t>
  </si>
  <si>
    <t>148 от 01.03.06</t>
  </si>
  <si>
    <t>И.П.Бугаева</t>
  </si>
  <si>
    <t>150 от 01.03.06</t>
  </si>
  <si>
    <t>И.П.Чуракова</t>
  </si>
  <si>
    <t>151 от 01.03.06</t>
  </si>
  <si>
    <t>И.П.Злобина</t>
  </si>
  <si>
    <t>152 от 01.03.06</t>
  </si>
  <si>
    <t>И.П.Лунева</t>
  </si>
  <si>
    <t>154 от 01.03.06</t>
  </si>
  <si>
    <t>И.П.Сафронов</t>
  </si>
  <si>
    <t>155 от 01.03.06</t>
  </si>
  <si>
    <t>И.П.Зубрицкая</t>
  </si>
  <si>
    <t>156 от 01.03.06</t>
  </si>
  <si>
    <t>И.П.Кретов</t>
  </si>
  <si>
    <t>158 от 01.03.06</t>
  </si>
  <si>
    <t xml:space="preserve">Красноярск энергосбыт </t>
  </si>
  <si>
    <t>161 от 01.03.06</t>
  </si>
  <si>
    <t>И.П.Петруня</t>
  </si>
  <si>
    <t>162 от 01.03.06</t>
  </si>
  <si>
    <t>И.П.Качанов</t>
  </si>
  <si>
    <t>163 от 01.03.06</t>
  </si>
  <si>
    <t>И.П.Циулин</t>
  </si>
  <si>
    <t>164 от 01.03.06</t>
  </si>
  <si>
    <t>И.П.Петриченко</t>
  </si>
  <si>
    <t>165 от 01.03.06</t>
  </si>
  <si>
    <t>И.П.Чураков</t>
  </si>
  <si>
    <t>168 от 01.03.06</t>
  </si>
  <si>
    <t>И.П.Антоник</t>
  </si>
  <si>
    <t>170 от 01.03.06</t>
  </si>
  <si>
    <t>ООО"Каскад-С"</t>
  </si>
  <si>
    <t>171 от 01.03.06</t>
  </si>
  <si>
    <t>ОООПКФ "Аверс"</t>
  </si>
  <si>
    <t>173 от 01.03.06</t>
  </si>
  <si>
    <t>ООО "Визит"</t>
  </si>
  <si>
    <t>175 от 01.03.06</t>
  </si>
  <si>
    <t>И.П.Гавриленко</t>
  </si>
  <si>
    <t>176 от 01.03.06</t>
  </si>
  <si>
    <t>ЗАО "Сибирь"</t>
  </si>
  <si>
    <t>177 от 01.03.06</t>
  </si>
  <si>
    <t>ООО ТЗФ "Турист"</t>
  </si>
  <si>
    <t>178 от 01.03.06</t>
  </si>
  <si>
    <t>ОАО "Алпи"</t>
  </si>
  <si>
    <t>180 от 01.05.06</t>
  </si>
  <si>
    <t>И.П.Потылицына</t>
  </si>
  <si>
    <t>181 от 01.03.06</t>
  </si>
  <si>
    <t>И.П.Арыкова</t>
  </si>
  <si>
    <t>184 от  01.03.06</t>
  </si>
  <si>
    <t>АИКБ "Енисейский объединенный банк"(ЗАО)</t>
  </si>
  <si>
    <t>185 от 01.03.06</t>
  </si>
  <si>
    <t>ООО ТП "Дом Куприяна"</t>
  </si>
  <si>
    <t>187 от 01.03.06</t>
  </si>
  <si>
    <t>И.П.Келлер</t>
  </si>
  <si>
    <t>И.П. Вертепрахова Г.И.</t>
  </si>
  <si>
    <t>189 от 01.03.06</t>
  </si>
  <si>
    <t>ООО "ДОФа"</t>
  </si>
  <si>
    <t>193 от01.0306</t>
  </si>
  <si>
    <t>Садовое общество "Сады ДРСУ-5"</t>
  </si>
  <si>
    <t>194 от 15.05.06</t>
  </si>
  <si>
    <t>Садовое общество "Березовая роща"</t>
  </si>
  <si>
    <t>195 от 15.05.06</t>
  </si>
  <si>
    <t>ОАО"РЖД"Филиал красноярская железная дорога</t>
  </si>
  <si>
    <t>196 от 15.05.06</t>
  </si>
  <si>
    <t>Садовое общество Лесник</t>
  </si>
  <si>
    <t>205 от 13. 06.06</t>
  </si>
  <si>
    <t>И.П.Черкашин</t>
  </si>
  <si>
    <t>206 от 01.10.06</t>
  </si>
  <si>
    <t xml:space="preserve">И.П. Баланенко </t>
  </si>
  <si>
    <t>215 от 26.07.06</t>
  </si>
  <si>
    <t>И.П.Антоник (Набережная 33)</t>
  </si>
  <si>
    <t>219 от 08.08.06</t>
  </si>
  <si>
    <t>И.П.Яковлев</t>
  </si>
  <si>
    <t>220 от 21.09.06</t>
  </si>
  <si>
    <t>КРО ОО "ВОА"</t>
  </si>
  <si>
    <t>95 от 01.03.06</t>
  </si>
  <si>
    <t>ООО "Полюс"</t>
  </si>
  <si>
    <t>221 от 01.09.06</t>
  </si>
  <si>
    <t>ООО "Фларетов ключ"</t>
  </si>
  <si>
    <t>223 от 08.08.06</t>
  </si>
  <si>
    <t>И.П.Новицкая  Б. проезд 1</t>
  </si>
  <si>
    <t>226 от 19.09..06</t>
  </si>
  <si>
    <t>ФГУП УС ГУФСИН Р ПО Красноярскому краю, ул Дуговая</t>
  </si>
  <si>
    <t>228 от 01.10.06</t>
  </si>
  <si>
    <t>И.П.Лапихина</t>
  </si>
  <si>
    <t>231 от24.10.06</t>
  </si>
  <si>
    <t>И.П.Петровский</t>
  </si>
  <si>
    <t>232 от01.11.06</t>
  </si>
  <si>
    <t>ООО "Сосны"</t>
  </si>
  <si>
    <t>233 от01.10.06</t>
  </si>
  <si>
    <t>ООО "Олимпинвест"</t>
  </si>
  <si>
    <t>235 от 24.11.06</t>
  </si>
  <si>
    <t>ООО "Дивногорсклифт"</t>
  </si>
  <si>
    <t>236 от 30.11.06</t>
  </si>
  <si>
    <t>Компания "2-А2</t>
  </si>
  <si>
    <t>238 от 01.12.06</t>
  </si>
  <si>
    <t>И.П.Сиваков</t>
  </si>
  <si>
    <t>241 от 01.12.06</t>
  </si>
  <si>
    <t>И.П.Голощапова Л.Н.</t>
  </si>
  <si>
    <t>242 от 10.01.07</t>
  </si>
  <si>
    <t>Нагайбекова</t>
  </si>
  <si>
    <t>243 от 10.01.07</t>
  </si>
  <si>
    <t>И.П.Скворцова</t>
  </si>
  <si>
    <t>255 от01.06.07</t>
  </si>
  <si>
    <t>256 от01.07.07</t>
  </si>
  <si>
    <t>Гудин А.Д</t>
  </si>
  <si>
    <t>259 от 20.07.07</t>
  </si>
  <si>
    <t>ООО "Юность"</t>
  </si>
  <si>
    <t>260 от20.06.07</t>
  </si>
  <si>
    <t>ООО "Группа Компаний Красноярская Химическая Компания"</t>
  </si>
  <si>
    <t>263 от01.01.07</t>
  </si>
  <si>
    <t>И.П.Сакович</t>
  </si>
  <si>
    <t>268 от 20.10.07</t>
  </si>
  <si>
    <t>И.П.Гавриленко (Машиностроителей 13/1)</t>
  </si>
  <si>
    <t>269 от 20.09.07</t>
  </si>
  <si>
    <t>"Енисейский банк" 30 лет Победы,7</t>
  </si>
  <si>
    <t>270 от01.01.07</t>
  </si>
  <si>
    <t>Павлов Чкалова,63</t>
  </si>
  <si>
    <t>271 от01.01.07</t>
  </si>
  <si>
    <t>И.П.Малыгаев</t>
  </si>
  <si>
    <t>272 от 08.11.07</t>
  </si>
  <si>
    <t>И.П.Панченко</t>
  </si>
  <si>
    <t>279 от 29.10.07</t>
  </si>
  <si>
    <t>И.П.Потылицина</t>
  </si>
  <si>
    <t>286 от 01.03.08</t>
  </si>
  <si>
    <t>И.П.Керимов а.а.</t>
  </si>
  <si>
    <t>287 от 17.03.08</t>
  </si>
  <si>
    <t>Лагутин ю.А.</t>
  </si>
  <si>
    <t>293 от 06.0508</t>
  </si>
  <si>
    <t>И.П.Авдохин</t>
  </si>
  <si>
    <t>295 от 12.0508</t>
  </si>
  <si>
    <t>ООО "Техномир"</t>
  </si>
  <si>
    <t>296 от 12.0508</t>
  </si>
  <si>
    <t>ЗАО "КриД-М"</t>
  </si>
  <si>
    <t>312 от 01.11.08</t>
  </si>
  <si>
    <t>ООО СК Инвест</t>
  </si>
  <si>
    <t>309 от 01.11.08</t>
  </si>
  <si>
    <t>ЗАО "Авангард-Связь"</t>
  </si>
  <si>
    <t>266 от 01.04.09</t>
  </si>
  <si>
    <t>ООО "Енисейтерминалнефть"</t>
  </si>
  <si>
    <t>311 от 23.12.08</t>
  </si>
  <si>
    <t>И.П.Яндушкин</t>
  </si>
  <si>
    <t>261 от 01.07.09</t>
  </si>
  <si>
    <t>И.П.Поломко</t>
  </si>
  <si>
    <t>304 от 08.07.08</t>
  </si>
  <si>
    <t>И.П.Видинидов</t>
  </si>
  <si>
    <t>242 от 10.01.08</t>
  </si>
  <si>
    <t>И.П.Васильев</t>
  </si>
  <si>
    <t>313 от 10.12.09</t>
  </si>
  <si>
    <t>И.П.Вершинина</t>
  </si>
  <si>
    <t>316 от 24.12.09</t>
  </si>
  <si>
    <t>Гасюль</t>
  </si>
  <si>
    <t>298 от 12.05.09</t>
  </si>
  <si>
    <t>Тотмина</t>
  </si>
  <si>
    <t>301 от 16.06.09</t>
  </si>
  <si>
    <t>ООО "Автоспецтехника"</t>
  </si>
  <si>
    <t>317 от 01.02.10</t>
  </si>
  <si>
    <t>ООО ПКФ "Комплекс"</t>
  </si>
  <si>
    <t>327 от 01.09.09</t>
  </si>
  <si>
    <t>И.П.Ткаченко</t>
  </si>
  <si>
    <t>334 от 12.02.10</t>
  </si>
  <si>
    <t>333 от 01.01.10</t>
  </si>
  <si>
    <t>ГУФСИН Чкалова74/1</t>
  </si>
  <si>
    <t>331 от 12.12.09</t>
  </si>
  <si>
    <t>Мамедов</t>
  </si>
  <si>
    <t>335 от 20.02.10</t>
  </si>
  <si>
    <t>Графов</t>
  </si>
  <si>
    <t>320 от 15.05.09</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</si>
</sst>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0"/>
    <numFmt numFmtId="166" formatCode="#,##0.000"/>
    <numFmt numFmtId="167" formatCode="[$-FC19]d\ mmmm\ yyyy\ &quot;г.&quot;"/>
    <numFmt numFmtId="168" formatCode="&quot;Да&quot;;&quot;Да&quot;;&quot;Нет&quot;"/>
    <numFmt numFmtId="169" formatCode="&quot;Истина&quot;;&quot;Истина&quot;;&quot;Ложь&quot;"/>
    <numFmt numFmtId="170" formatCode="&quot;Вкл&quot;;&quot;Вкл&quot;;&quot;Выкл&quot;"/>
    <numFmt numFmtId="171" formatCode="[$€-2]\ ###,000_);[Red]\([$€-2]\ ###,000\)"/>
  </numFmts>
  <fonts count="29">
    <font>
      <sz val="10"/>
      <name val="Arial Cyr"/>
      <family val="0"/>
    </font>
    <font>
      <sz val="11"/>
      <color indexed="8"/>
      <name val="Calibri"/>
      <family val="2"/>
    </font>
    <font>
      <u val="single"/>
      <sz val="10"/>
      <color indexed="12"/>
      <name val="Arial Cyr"/>
      <family val="0"/>
    </font>
    <font>
      <u val="single"/>
      <sz val="10"/>
      <color indexed="36"/>
      <name val="Arial Cyr"/>
      <family val="0"/>
    </font>
    <font>
      <sz val="8"/>
      <name val="Arial Cyr"/>
      <family val="0"/>
    </font>
    <font>
      <b/>
      <sz val="14"/>
      <name val="Times New Roman"/>
      <family val="1"/>
    </font>
    <font>
      <sz val="14"/>
      <name val="Times New Roman"/>
      <family val="1"/>
    </font>
    <font>
      <b/>
      <sz val="16"/>
      <name val="Times New Roman"/>
      <family val="1"/>
    </font>
    <font>
      <sz val="10"/>
      <name val="Times New Roman"/>
      <family val="1"/>
    </font>
    <font>
      <sz val="12"/>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Times New Roman"/>
      <family val="1"/>
    </font>
    <font>
      <b/>
      <sz val="10"/>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style="thin"/>
      <bottom>
        <color indexed="63"/>
      </bottom>
    </border>
    <border>
      <left style="medium"/>
      <right style="medium"/>
      <top style="medium"/>
      <bottom/>
    </border>
    <border>
      <left style="medium"/>
      <right/>
      <top style="medium"/>
      <bottom/>
    </border>
    <border>
      <left/>
      <right style="medium"/>
      <top style="medium"/>
      <bottom/>
    </border>
    <border>
      <left style="medium"/>
      <right/>
      <top/>
      <bottom/>
    </border>
    <border>
      <left style="medium"/>
      <right style="medium"/>
      <top/>
      <bottom/>
    </border>
    <border>
      <left style="medium"/>
      <right/>
      <top/>
      <bottom style="medium"/>
    </border>
    <border>
      <left/>
      <right style="medium"/>
      <top/>
      <bottom style="medium"/>
    </border>
    <border>
      <left style="medium"/>
      <right style="medium"/>
      <top/>
      <bottom style="medium"/>
    </border>
    <border>
      <left style="medium"/>
      <right style="medium"/>
      <top style="medium"/>
      <bottom style="medium"/>
    </border>
    <border>
      <left style="medium"/>
      <right/>
      <top style="medium"/>
      <bottom style="medium"/>
    </border>
    <border>
      <left/>
      <right style="medium"/>
      <top style="medium"/>
      <bottom style="medium"/>
    </border>
    <border>
      <left style="medium"/>
      <right style="medium"/>
      <top style="medium"/>
      <bottom style="thin"/>
    </border>
    <border>
      <left style="medium"/>
      <right/>
      <top style="medium"/>
      <bottom style="thin"/>
    </border>
    <border>
      <left style="medium"/>
      <right style="medium"/>
      <top style="thin"/>
      <bottom style="thin"/>
    </border>
    <border>
      <left style="medium"/>
      <right style="medium"/>
      <top/>
      <bottom style="thin"/>
    </border>
    <border>
      <left style="medium"/>
      <right style="medium"/>
      <top style="thin"/>
      <bottom/>
    </border>
    <border>
      <left style="medium"/>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1" fillId="0" borderId="0">
      <alignment/>
      <protection/>
    </xf>
    <xf numFmtId="0" fontId="3"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68">
    <xf numFmtId="0" fontId="0" fillId="0" borderId="0" xfId="0"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8" fillId="0" borderId="0" xfId="0" applyFont="1" applyAlignment="1">
      <alignment wrapText="1"/>
    </xf>
    <xf numFmtId="0" fontId="5" fillId="0" borderId="0" xfId="0" applyFont="1" applyFill="1" applyAlignment="1">
      <alignment horizontal="right"/>
    </xf>
    <xf numFmtId="0" fontId="8" fillId="0" borderId="0" xfId="0" applyFont="1" applyFill="1" applyAlignment="1">
      <alignment/>
    </xf>
    <xf numFmtId="0" fontId="7" fillId="24" borderId="10" xfId="0" applyFont="1" applyFill="1" applyBorder="1" applyAlignment="1">
      <alignment horizontal="center" wrapText="1"/>
    </xf>
    <xf numFmtId="0" fontId="7" fillId="24" borderId="11" xfId="0" applyFont="1" applyFill="1" applyBorder="1" applyAlignment="1">
      <alignment horizontal="center" wrapText="1"/>
    </xf>
    <xf numFmtId="0" fontId="7" fillId="24" borderId="12" xfId="0" applyFont="1" applyFill="1" applyBorder="1" applyAlignment="1">
      <alignment horizontal="center" wrapText="1"/>
    </xf>
    <xf numFmtId="0" fontId="6" fillId="0" borderId="13" xfId="0" applyFont="1" applyBorder="1" applyAlignment="1">
      <alignment horizontal="left" wrapText="1"/>
    </xf>
    <xf numFmtId="0" fontId="6" fillId="0" borderId="14" xfId="0" applyFont="1" applyBorder="1" applyAlignment="1">
      <alignment horizontal="left" wrapText="1"/>
    </xf>
    <xf numFmtId="0" fontId="6" fillId="0" borderId="15" xfId="0" applyFont="1" applyBorder="1" applyAlignment="1">
      <alignment horizontal="left" wrapText="1"/>
    </xf>
    <xf numFmtId="0" fontId="7" fillId="0" borderId="11" xfId="0" applyFont="1" applyFill="1" applyBorder="1" applyAlignment="1">
      <alignment horizontal="center" wrapText="1"/>
    </xf>
    <xf numFmtId="0" fontId="8" fillId="0" borderId="16" xfId="0" applyFont="1" applyBorder="1" applyAlignment="1">
      <alignment horizontal="center" wrapText="1"/>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27" fillId="0" borderId="0" xfId="0" applyFont="1" applyAlignment="1">
      <alignment horizontal="center"/>
    </xf>
    <xf numFmtId="0" fontId="27" fillId="0" borderId="0" xfId="0" applyFont="1" applyAlignment="1">
      <alignment horizontal="center"/>
    </xf>
    <xf numFmtId="0" fontId="0" fillId="0" borderId="0" xfId="0" applyAlignment="1">
      <alignment/>
    </xf>
    <xf numFmtId="0" fontId="27" fillId="0" borderId="18" xfId="0" applyFont="1" applyBorder="1" applyAlignment="1">
      <alignment horizontal="center"/>
    </xf>
    <xf numFmtId="0" fontId="27" fillId="0" borderId="18" xfId="0" applyFont="1" applyBorder="1" applyAlignment="1">
      <alignment horizontal="center" wrapText="1"/>
    </xf>
    <xf numFmtId="0" fontId="27" fillId="0" borderId="19" xfId="0" applyFont="1" applyBorder="1" applyAlignment="1">
      <alignment horizontal="center" wrapText="1"/>
    </xf>
    <xf numFmtId="0" fontId="28" fillId="0" borderId="20" xfId="0" applyFont="1" applyBorder="1" applyAlignment="1">
      <alignment horizontal="center" wrapText="1"/>
    </xf>
    <xf numFmtId="0" fontId="9" fillId="0" borderId="21" xfId="0" applyFont="1" applyBorder="1" applyAlignment="1">
      <alignment/>
    </xf>
    <xf numFmtId="0" fontId="9" fillId="0" borderId="0" xfId="0" applyFont="1" applyBorder="1" applyAlignment="1">
      <alignment/>
    </xf>
    <xf numFmtId="0" fontId="27" fillId="0" borderId="22" xfId="0" applyFont="1" applyBorder="1" applyAlignment="1">
      <alignment horizontal="center"/>
    </xf>
    <xf numFmtId="0" fontId="27" fillId="0" borderId="22" xfId="0" applyFont="1" applyBorder="1" applyAlignment="1">
      <alignment horizontal="center" wrapText="1"/>
    </xf>
    <xf numFmtId="0" fontId="28" fillId="0" borderId="23" xfId="0" applyFont="1" applyBorder="1" applyAlignment="1">
      <alignment horizontal="center" wrapText="1"/>
    </xf>
    <xf numFmtId="0" fontId="28" fillId="0" borderId="24" xfId="0" applyFont="1" applyBorder="1" applyAlignment="1">
      <alignment horizontal="center" wrapText="1"/>
    </xf>
    <xf numFmtId="0" fontId="27" fillId="0" borderId="25" xfId="0" applyFont="1" applyBorder="1" applyAlignment="1">
      <alignment horizontal="center"/>
    </xf>
    <xf numFmtId="0" fontId="27" fillId="0" borderId="25" xfId="0" applyFont="1" applyBorder="1" applyAlignment="1">
      <alignment horizontal="center" wrapText="1"/>
    </xf>
    <xf numFmtId="0" fontId="27" fillId="0" borderId="26" xfId="0" applyFont="1" applyBorder="1" applyAlignment="1">
      <alignment horizontal="center" wrapText="1"/>
    </xf>
    <xf numFmtId="0" fontId="27" fillId="0" borderId="26" xfId="0" applyFont="1" applyBorder="1" applyAlignment="1">
      <alignment horizontal="center"/>
    </xf>
    <xf numFmtId="0" fontId="27" fillId="0" borderId="27" xfId="0" applyFont="1" applyBorder="1" applyAlignment="1">
      <alignment horizontal="center" wrapText="1"/>
    </xf>
    <xf numFmtId="0" fontId="27" fillId="0" borderId="28" xfId="0" applyFont="1" applyBorder="1" applyAlignment="1">
      <alignment horizontal="center" wrapText="1"/>
    </xf>
    <xf numFmtId="0" fontId="27" fillId="0" borderId="29" xfId="0" applyFont="1" applyBorder="1" applyAlignment="1">
      <alignment horizontal="center"/>
    </xf>
    <xf numFmtId="0" fontId="27" fillId="0" borderId="29" xfId="0" applyFont="1" applyBorder="1" applyAlignment="1">
      <alignment horizontal="center" wrapText="1"/>
    </xf>
    <xf numFmtId="1" fontId="27" fillId="0" borderId="30" xfId="0" applyNumberFormat="1" applyFont="1" applyBorder="1" applyAlignment="1">
      <alignment horizontal="center" wrapText="1"/>
    </xf>
    <xf numFmtId="0" fontId="27" fillId="0" borderId="31" xfId="0" applyFont="1" applyBorder="1" applyAlignment="1">
      <alignment horizontal="center"/>
    </xf>
    <xf numFmtId="0" fontId="27" fillId="0" borderId="31" xfId="0" applyFont="1" applyBorder="1" applyAlignment="1">
      <alignment horizontal="center" wrapText="1"/>
    </xf>
    <xf numFmtId="0" fontId="27" fillId="0" borderId="31" xfId="0" applyFont="1" applyFill="1" applyBorder="1" applyAlignment="1">
      <alignment horizontal="center" wrapText="1"/>
    </xf>
    <xf numFmtId="0" fontId="27" fillId="0" borderId="32" xfId="0" applyFont="1" applyBorder="1" applyAlignment="1">
      <alignment horizontal="center"/>
    </xf>
    <xf numFmtId="0" fontId="27" fillId="0" borderId="32" xfId="0" applyFont="1" applyBorder="1" applyAlignment="1">
      <alignment horizontal="center" wrapText="1"/>
    </xf>
    <xf numFmtId="0" fontId="27" fillId="0" borderId="32" xfId="0" applyFont="1" applyFill="1" applyBorder="1" applyAlignment="1">
      <alignment horizontal="center" wrapText="1"/>
    </xf>
    <xf numFmtId="1" fontId="27" fillId="0" borderId="31" xfId="0" applyNumberFormat="1" applyFont="1" applyBorder="1" applyAlignment="1">
      <alignment horizontal="center" wrapText="1"/>
    </xf>
    <xf numFmtId="0" fontId="9" fillId="0" borderId="31" xfId="0" applyFont="1" applyBorder="1" applyAlignment="1">
      <alignment/>
    </xf>
    <xf numFmtId="0" fontId="9" fillId="0" borderId="31" xfId="0" applyFont="1" applyBorder="1" applyAlignment="1">
      <alignment horizontal="center"/>
    </xf>
    <xf numFmtId="1" fontId="9" fillId="0" borderId="31" xfId="0" applyNumberFormat="1" applyFont="1" applyBorder="1" applyAlignment="1">
      <alignment horizontal="center"/>
    </xf>
    <xf numFmtId="1" fontId="9" fillId="0" borderId="21" xfId="0" applyNumberFormat="1" applyFont="1" applyBorder="1" applyAlignment="1">
      <alignment/>
    </xf>
    <xf numFmtId="1" fontId="9" fillId="0" borderId="0" xfId="0" applyNumberFormat="1" applyFont="1" applyBorder="1" applyAlignment="1">
      <alignment/>
    </xf>
    <xf numFmtId="1" fontId="9" fillId="0" borderId="31" xfId="0" applyNumberFormat="1" applyFont="1" applyBorder="1" applyAlignment="1">
      <alignment horizontal="center" wrapText="1"/>
    </xf>
    <xf numFmtId="0" fontId="9" fillId="0" borderId="33" xfId="0" applyFont="1" applyBorder="1" applyAlignment="1">
      <alignment/>
    </xf>
    <xf numFmtId="0" fontId="9" fillId="0" borderId="33" xfId="0" applyFont="1" applyBorder="1" applyAlignment="1">
      <alignment horizontal="center"/>
    </xf>
    <xf numFmtId="0" fontId="9" fillId="0" borderId="32" xfId="0" applyFont="1" applyBorder="1" applyAlignment="1">
      <alignment/>
    </xf>
    <xf numFmtId="0" fontId="9" fillId="0" borderId="32" xfId="0" applyFont="1" applyBorder="1" applyAlignment="1">
      <alignment horizontal="center"/>
    </xf>
    <xf numFmtId="1" fontId="9" fillId="0" borderId="32" xfId="0" applyNumberFormat="1" applyFont="1" applyBorder="1" applyAlignment="1">
      <alignment horizontal="center" wrapText="1"/>
    </xf>
    <xf numFmtId="1" fontId="27" fillId="0" borderId="32" xfId="0" applyNumberFormat="1" applyFont="1" applyBorder="1" applyAlignment="1">
      <alignment horizontal="center" wrapText="1"/>
    </xf>
    <xf numFmtId="0" fontId="27" fillId="0" borderId="31" xfId="0" applyFont="1" applyBorder="1" applyAlignment="1">
      <alignment/>
    </xf>
    <xf numFmtId="1" fontId="27" fillId="0" borderId="31" xfId="0" applyNumberFormat="1" applyFont="1" applyBorder="1" applyAlignment="1">
      <alignment horizontal="center"/>
    </xf>
    <xf numFmtId="0" fontId="9" fillId="0" borderId="31" xfId="0" applyFont="1" applyFill="1" applyBorder="1" applyAlignment="1">
      <alignment/>
    </xf>
    <xf numFmtId="0" fontId="9" fillId="0" borderId="33" xfId="0" applyFont="1" applyFill="1" applyBorder="1" applyAlignment="1">
      <alignment/>
    </xf>
    <xf numFmtId="0" fontId="9" fillId="0" borderId="34" xfId="0" applyFont="1" applyBorder="1" applyAlignment="1">
      <alignment/>
    </xf>
    <xf numFmtId="0" fontId="9" fillId="0" borderId="34" xfId="0" applyFont="1" applyBorder="1" applyAlignment="1">
      <alignment horizontal="center"/>
    </xf>
    <xf numFmtId="1" fontId="9" fillId="0" borderId="34" xfId="0" applyNumberFormat="1" applyFont="1" applyBorder="1" applyAlignment="1">
      <alignment horizontal="center"/>
    </xf>
    <xf numFmtId="0" fontId="27" fillId="0" borderId="0" xfId="0" applyFont="1" applyBorder="1" applyAlignment="1">
      <alignment/>
    </xf>
    <xf numFmtId="0" fontId="27" fillId="0" borderId="0" xfId="0" applyFont="1" applyBorder="1" applyAlignment="1">
      <alignment horizontal="center"/>
    </xf>
    <xf numFmtId="1" fontId="27" fillId="0" borderId="0" xfId="0" applyNumberFormat="1"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6;&#1045;&#1043;\&#1044;&#1054;&#1050;&#1059;&#1052;&#1045;&#1053;&#1058;&#1067;\&#1060;&#1057;&#1058;%202011\&#1089;&#1058;&#1040;&#1053;&#1044;&#1040;&#1056;&#1058;&#1067;%20&#1056;&#1040;&#1057;&#1050;&#1056;&#1067;&#1058;&#1048;&#1071;%20&#1048;&#1053;&#1060;&#1054;&#1056;&#1052;&#1040;&#1062;&#1048;&#1048;\JKH.OPEN.INFO.HVS2(v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Титульный"/>
      <sheetName val="Список листов"/>
      <sheetName val="ХВС цены"/>
      <sheetName val="ХВС характеристики"/>
      <sheetName val="ХВС инвестиции"/>
      <sheetName val="ХВС доступ"/>
      <sheetName val="ХВС показатели"/>
      <sheetName val="Проверка"/>
      <sheetName val="REESTR_START"/>
      <sheetName val="REESTR_ORG"/>
      <sheetName val="REESTR"/>
      <sheetName val="TEHSHEET"/>
      <sheetName val="tech"/>
    </sheetNames>
    <sheetDataSet>
      <sheetData sheetId="12">
        <row r="19">
          <cell r="B19" t="str">
            <v>Оказание услуг в сфере водоснабжения</v>
          </cell>
        </row>
        <row r="20">
          <cell r="B20" t="str">
            <v>Оказание услуг в сфере водоснабжения и очистки сточных вод</v>
          </cell>
        </row>
        <row r="21">
          <cell r="B21" t="str">
            <v>Транспортировка воды</v>
          </cell>
        </row>
        <row r="22">
          <cell r="B22" t="str">
            <v>Оказание услуг в сфере водоснабжения и транспортировка воды</v>
          </cell>
        </row>
        <row r="23">
          <cell r="B23" t="str">
            <v>Оказание услуг в сфере водоснабжения и очистки сточных вод, транспортировка воды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4"/>
  <sheetViews>
    <sheetView tabSelected="1" view="pageBreakPreview" zoomScaleSheetLayoutView="100" zoomScalePageLayoutView="0" workbookViewId="0" topLeftCell="A1">
      <selection activeCell="A8" sqref="A8"/>
    </sheetView>
  </sheetViews>
  <sheetFormatPr defaultColWidth="9.00390625" defaultRowHeight="12.75"/>
  <cols>
    <col min="1" max="1" width="23.75390625" style="1" customWidth="1"/>
    <col min="2" max="2" width="31.00390625" style="1" customWidth="1"/>
    <col min="3" max="3" width="14.125" style="1" customWidth="1"/>
    <col min="4" max="4" width="19.125" style="1" customWidth="1"/>
    <col min="5" max="8" width="9.125" style="1" customWidth="1"/>
    <col min="9" max="9" width="34.375" style="1" customWidth="1"/>
    <col min="10" max="16384" width="9.125" style="1" customWidth="1"/>
  </cols>
  <sheetData>
    <row r="1" spans="8:9" ht="18.75">
      <c r="H1" s="6"/>
      <c r="I1" s="5" t="s">
        <v>1</v>
      </c>
    </row>
    <row r="2" spans="8:9" ht="19.5" thickBot="1">
      <c r="H2" s="6"/>
      <c r="I2" s="5"/>
    </row>
    <row r="3" spans="2:10" ht="37.5" customHeight="1" thickBot="1">
      <c r="B3" s="7" t="s">
        <v>2</v>
      </c>
      <c r="C3" s="8"/>
      <c r="D3" s="8"/>
      <c r="E3" s="8"/>
      <c r="F3" s="8"/>
      <c r="G3" s="8"/>
      <c r="H3" s="8"/>
      <c r="I3" s="9"/>
      <c r="J3" s="3"/>
    </row>
    <row r="4" spans="2:10" ht="25.5" customHeight="1" thickBot="1">
      <c r="B4" s="13" t="s">
        <v>3</v>
      </c>
      <c r="C4" s="13"/>
      <c r="D4" s="13"/>
      <c r="E4" s="13"/>
      <c r="F4" s="13"/>
      <c r="G4" s="13"/>
      <c r="H4" s="13"/>
      <c r="I4" s="13"/>
      <c r="J4" s="3"/>
    </row>
    <row r="5" spans="2:9" ht="12.75">
      <c r="B5" s="14"/>
      <c r="C5" s="14"/>
      <c r="D5" s="14"/>
      <c r="E5" s="14"/>
      <c r="F5" s="14"/>
      <c r="G5" s="14"/>
      <c r="H5" s="14"/>
      <c r="I5" s="14"/>
    </row>
    <row r="6" spans="2:9" ht="12.75">
      <c r="B6" s="4"/>
      <c r="C6" s="4"/>
      <c r="D6" s="4"/>
      <c r="E6" s="4"/>
      <c r="F6" s="4"/>
      <c r="G6" s="4"/>
      <c r="H6" s="4"/>
      <c r="I6" s="4"/>
    </row>
    <row r="7" spans="2:9" ht="39" customHeight="1">
      <c r="B7" s="10" t="s">
        <v>0</v>
      </c>
      <c r="C7" s="11"/>
      <c r="D7" s="11"/>
      <c r="E7" s="11"/>
      <c r="F7" s="11"/>
      <c r="G7" s="11"/>
      <c r="H7" s="11"/>
      <c r="I7" s="12"/>
    </row>
    <row r="8" spans="2:9" ht="370.5" customHeight="1">
      <c r="B8" s="15" t="s">
        <v>4</v>
      </c>
      <c r="C8" s="15"/>
      <c r="D8" s="15"/>
      <c r="E8" s="15"/>
      <c r="F8" s="15"/>
      <c r="G8" s="15"/>
      <c r="H8" s="15"/>
      <c r="I8" s="15"/>
    </row>
    <row r="9" spans="2:9" ht="205.5" customHeight="1">
      <c r="B9" s="16" t="s">
        <v>5</v>
      </c>
      <c r="C9" s="16"/>
      <c r="D9" s="16"/>
      <c r="E9" s="16"/>
      <c r="F9" s="16"/>
      <c r="G9" s="16"/>
      <c r="H9" s="16"/>
      <c r="I9" s="16"/>
    </row>
    <row r="10" spans="2:9" ht="192.75" customHeight="1">
      <c r="B10" s="16" t="s">
        <v>6</v>
      </c>
      <c r="C10" s="16"/>
      <c r="D10" s="16"/>
      <c r="E10" s="16"/>
      <c r="F10" s="16"/>
      <c r="G10" s="16"/>
      <c r="H10" s="16"/>
      <c r="I10" s="16"/>
    </row>
    <row r="11" spans="1:9" s="19" customFormat="1" ht="15.75">
      <c r="A11" s="17" t="s">
        <v>7</v>
      </c>
      <c r="B11" s="17"/>
      <c r="C11" s="17"/>
      <c r="D11" s="17"/>
      <c r="E11" s="17"/>
      <c r="F11" s="17"/>
      <c r="G11" s="17"/>
      <c r="H11" s="17"/>
      <c r="I11" s="17"/>
    </row>
    <row r="12" spans="1:9" s="19" customFormat="1" ht="15.75">
      <c r="A12" s="17" t="s">
        <v>8</v>
      </c>
      <c r="B12" s="17"/>
      <c r="C12" s="17"/>
      <c r="D12" s="17"/>
      <c r="E12" s="17"/>
      <c r="F12" s="17"/>
      <c r="G12" s="17"/>
      <c r="H12" s="17"/>
      <c r="I12" s="17"/>
    </row>
    <row r="13" spans="1:6" s="19" customFormat="1" ht="16.5" thickBot="1">
      <c r="A13" s="18"/>
      <c r="B13" s="18"/>
      <c r="C13" s="2"/>
      <c r="D13" s="2"/>
      <c r="E13" s="2"/>
      <c r="F13" s="2"/>
    </row>
    <row r="14" spans="1:6" s="19" customFormat="1" ht="15.75" customHeight="1">
      <c r="A14" s="20" t="s">
        <v>9</v>
      </c>
      <c r="B14" s="21" t="s">
        <v>10</v>
      </c>
      <c r="C14" s="22" t="s">
        <v>11</v>
      </c>
      <c r="D14" s="23"/>
      <c r="E14" s="24"/>
      <c r="F14" s="25"/>
    </row>
    <row r="15" spans="1:6" s="19" customFormat="1" ht="16.5" thickBot="1">
      <c r="A15" s="26"/>
      <c r="B15" s="27"/>
      <c r="C15" s="28"/>
      <c r="D15" s="29"/>
      <c r="E15" s="24"/>
      <c r="F15" s="25"/>
    </row>
    <row r="16" spans="1:6" s="19" customFormat="1" ht="32.25" thickBot="1">
      <c r="A16" s="30"/>
      <c r="B16" s="31"/>
      <c r="C16" s="32" t="s">
        <v>12</v>
      </c>
      <c r="D16" s="32" t="s">
        <v>13</v>
      </c>
      <c r="E16" s="24"/>
      <c r="F16" s="25"/>
    </row>
    <row r="17" spans="1:6" s="19" customFormat="1" ht="16.5" thickBot="1">
      <c r="A17" s="33">
        <v>2</v>
      </c>
      <c r="B17" s="32">
        <v>3</v>
      </c>
      <c r="C17" s="34">
        <v>6</v>
      </c>
      <c r="D17" s="35"/>
      <c r="E17" s="24"/>
      <c r="F17" s="25"/>
    </row>
    <row r="18" spans="1:6" s="19" customFormat="1" ht="15.75">
      <c r="A18" s="36" t="s">
        <v>14</v>
      </c>
      <c r="B18" s="37"/>
      <c r="C18" s="38">
        <f>C20+C23+C79</f>
        <v>3594156.7</v>
      </c>
      <c r="D18" s="38">
        <f>D20+D23+D79</f>
        <v>3311800.4</v>
      </c>
      <c r="E18" s="24"/>
      <c r="F18" s="25"/>
    </row>
    <row r="19" spans="1:6" s="19" customFormat="1" ht="15.75">
      <c r="A19" s="39"/>
      <c r="B19" s="40"/>
      <c r="C19" s="41"/>
      <c r="D19" s="41"/>
      <c r="E19" s="24"/>
      <c r="F19" s="25"/>
    </row>
    <row r="20" spans="1:6" s="19" customFormat="1" ht="15.75">
      <c r="A20" s="42" t="s">
        <v>15</v>
      </c>
      <c r="B20" s="42"/>
      <c r="C20" s="43">
        <v>1479000</v>
      </c>
      <c r="D20" s="43">
        <v>2447800</v>
      </c>
      <c r="E20" s="24"/>
      <c r="F20" s="25"/>
    </row>
    <row r="21" spans="1:6" s="19" customFormat="1" ht="15.75">
      <c r="A21" s="42"/>
      <c r="B21" s="42"/>
      <c r="C21" s="44"/>
      <c r="D21" s="44"/>
      <c r="E21" s="24"/>
      <c r="F21" s="25"/>
    </row>
    <row r="22" spans="1:6" s="19" customFormat="1" ht="15.75">
      <c r="A22" s="42"/>
      <c r="B22" s="42"/>
      <c r="C22" s="44"/>
      <c r="D22" s="44"/>
      <c r="E22" s="24"/>
      <c r="F22" s="25"/>
    </row>
    <row r="23" spans="1:6" s="19" customFormat="1" ht="15.75">
      <c r="A23" s="39" t="s">
        <v>16</v>
      </c>
      <c r="B23" s="39"/>
      <c r="C23" s="45">
        <f>SUM(C24:C77)</f>
        <v>210000.69999999998</v>
      </c>
      <c r="D23" s="45">
        <f>SUM(D24:D77)</f>
        <v>359999.99999999994</v>
      </c>
      <c r="E23" s="24"/>
      <c r="F23" s="25"/>
    </row>
    <row r="24" spans="1:6" s="19" customFormat="1" ht="15.75">
      <c r="A24" s="46" t="s">
        <v>17</v>
      </c>
      <c r="B24" s="47" t="s">
        <v>18</v>
      </c>
      <c r="C24" s="48">
        <v>9455</v>
      </c>
      <c r="D24" s="48">
        <v>16948</v>
      </c>
      <c r="E24" s="24"/>
      <c r="F24" s="25"/>
    </row>
    <row r="25" spans="1:6" s="19" customFormat="1" ht="15.75">
      <c r="A25" s="46" t="s">
        <v>19</v>
      </c>
      <c r="B25" s="47" t="s">
        <v>20</v>
      </c>
      <c r="C25" s="48">
        <v>4500</v>
      </c>
      <c r="D25" s="48">
        <v>5702</v>
      </c>
      <c r="E25" s="49"/>
      <c r="F25" s="50"/>
    </row>
    <row r="26" spans="1:6" s="19" customFormat="1" ht="15.75">
      <c r="A26" s="46" t="s">
        <v>21</v>
      </c>
      <c r="B26" s="47" t="s">
        <v>22</v>
      </c>
      <c r="C26" s="48">
        <v>412</v>
      </c>
      <c r="D26" s="48">
        <v>589</v>
      </c>
      <c r="E26" s="24"/>
      <c r="F26" s="25"/>
    </row>
    <row r="27" spans="1:6" s="19" customFormat="1" ht="15.75">
      <c r="A27" s="46" t="s">
        <v>23</v>
      </c>
      <c r="B27" s="47" t="s">
        <v>24</v>
      </c>
      <c r="C27" s="48">
        <v>3342</v>
      </c>
      <c r="D27" s="48">
        <v>6614</v>
      </c>
      <c r="E27" s="24"/>
      <c r="F27" s="25"/>
    </row>
    <row r="28" spans="1:6" s="19" customFormat="1" ht="15.75">
      <c r="A28" s="46" t="s">
        <v>25</v>
      </c>
      <c r="B28" s="47" t="s">
        <v>26</v>
      </c>
      <c r="C28" s="51">
        <v>7052</v>
      </c>
      <c r="D28" s="51">
        <v>12780</v>
      </c>
      <c r="E28" s="24"/>
      <c r="F28" s="25"/>
    </row>
    <row r="29" spans="1:6" s="19" customFormat="1" ht="15.75">
      <c r="A29" s="46" t="s">
        <v>27</v>
      </c>
      <c r="B29" s="47" t="s">
        <v>28</v>
      </c>
      <c r="C29" s="48">
        <v>540</v>
      </c>
      <c r="D29" s="48">
        <v>600</v>
      </c>
      <c r="E29" s="24"/>
      <c r="F29" s="25"/>
    </row>
    <row r="30" spans="1:6" s="19" customFormat="1" ht="15.75">
      <c r="A30" s="46" t="s">
        <v>29</v>
      </c>
      <c r="B30" s="47" t="s">
        <v>30</v>
      </c>
      <c r="C30" s="48">
        <v>15000</v>
      </c>
      <c r="D30" s="48">
        <v>25000</v>
      </c>
      <c r="E30" s="24"/>
      <c r="F30" s="25"/>
    </row>
    <row r="31" spans="1:6" s="19" customFormat="1" ht="15.75">
      <c r="A31" s="46" t="s">
        <v>31</v>
      </c>
      <c r="B31" s="47" t="s">
        <v>32</v>
      </c>
      <c r="C31" s="48">
        <v>947</v>
      </c>
      <c r="D31" s="48">
        <v>1440</v>
      </c>
      <c r="E31" s="24"/>
      <c r="F31" s="25"/>
    </row>
    <row r="32" spans="1:6" s="19" customFormat="1" ht="15.75">
      <c r="A32" s="46" t="s">
        <v>33</v>
      </c>
      <c r="B32" s="47" t="s">
        <v>34</v>
      </c>
      <c r="C32" s="48">
        <v>1253</v>
      </c>
      <c r="D32" s="48">
        <v>2506</v>
      </c>
      <c r="E32" s="24"/>
      <c r="F32" s="25"/>
    </row>
    <row r="33" spans="1:6" s="19" customFormat="1" ht="15.75">
      <c r="A33" s="46" t="s">
        <v>35</v>
      </c>
      <c r="B33" s="47" t="s">
        <v>36</v>
      </c>
      <c r="C33" s="48">
        <v>4500</v>
      </c>
      <c r="D33" s="48">
        <v>9000</v>
      </c>
      <c r="E33" s="24"/>
      <c r="F33" s="25"/>
    </row>
    <row r="34" spans="1:6" s="19" customFormat="1" ht="15.75">
      <c r="A34" s="46" t="s">
        <v>37</v>
      </c>
      <c r="B34" s="47" t="s">
        <v>38</v>
      </c>
      <c r="C34" s="48">
        <v>1500</v>
      </c>
      <c r="D34" s="48">
        <v>1620</v>
      </c>
      <c r="E34" s="24"/>
      <c r="F34" s="25"/>
    </row>
    <row r="35" spans="1:6" s="19" customFormat="1" ht="15.75">
      <c r="A35" s="46" t="s">
        <v>39</v>
      </c>
      <c r="B35" s="47" t="s">
        <v>40</v>
      </c>
      <c r="C35" s="48">
        <v>5950</v>
      </c>
      <c r="D35" s="48">
        <v>12007</v>
      </c>
      <c r="E35" s="24"/>
      <c r="F35" s="25"/>
    </row>
    <row r="36" spans="1:6" s="19" customFormat="1" ht="15.75">
      <c r="A36" s="46" t="s">
        <v>41</v>
      </c>
      <c r="B36" s="47" t="s">
        <v>42</v>
      </c>
      <c r="C36" s="48">
        <v>1100</v>
      </c>
      <c r="D36" s="48">
        <v>2200</v>
      </c>
      <c r="E36" s="24"/>
      <c r="F36" s="25"/>
    </row>
    <row r="37" spans="1:6" s="19" customFormat="1" ht="15.75">
      <c r="A37" s="46" t="s">
        <v>43</v>
      </c>
      <c r="B37" s="47" t="s">
        <v>44</v>
      </c>
      <c r="C37" s="48">
        <v>2228</v>
      </c>
      <c r="D37" s="48">
        <v>3339</v>
      </c>
      <c r="E37" s="24"/>
      <c r="F37" s="25"/>
    </row>
    <row r="38" spans="1:6" s="19" customFormat="1" ht="15.75">
      <c r="A38" s="46" t="s">
        <v>45</v>
      </c>
      <c r="B38" s="47" t="s">
        <v>46</v>
      </c>
      <c r="C38" s="48">
        <v>2800</v>
      </c>
      <c r="D38" s="48">
        <v>5600</v>
      </c>
      <c r="E38" s="24"/>
      <c r="F38" s="25"/>
    </row>
    <row r="39" spans="1:6" s="19" customFormat="1" ht="15.75">
      <c r="A39" s="46" t="s">
        <v>47</v>
      </c>
      <c r="B39" s="47" t="s">
        <v>48</v>
      </c>
      <c r="C39" s="48">
        <v>1450</v>
      </c>
      <c r="D39" s="48">
        <v>1450</v>
      </c>
      <c r="E39" s="24"/>
      <c r="F39" s="25"/>
    </row>
    <row r="40" spans="1:6" s="19" customFormat="1" ht="15.75">
      <c r="A40" s="46" t="s">
        <v>49</v>
      </c>
      <c r="B40" s="47" t="s">
        <v>50</v>
      </c>
      <c r="C40" s="48">
        <v>427.8</v>
      </c>
      <c r="D40" s="48">
        <v>640</v>
      </c>
      <c r="E40" s="24"/>
      <c r="F40" s="25"/>
    </row>
    <row r="41" spans="1:6" s="19" customFormat="1" ht="15.75">
      <c r="A41" s="46" t="s">
        <v>51</v>
      </c>
      <c r="B41" s="47" t="s">
        <v>52</v>
      </c>
      <c r="C41" s="48">
        <v>3983.7</v>
      </c>
      <c r="D41" s="48">
        <v>5954.6</v>
      </c>
      <c r="E41" s="24"/>
      <c r="F41" s="25"/>
    </row>
    <row r="42" spans="1:6" s="19" customFormat="1" ht="15.75">
      <c r="A42" s="46" t="s">
        <v>53</v>
      </c>
      <c r="B42" s="47" t="s">
        <v>54</v>
      </c>
      <c r="C42" s="48">
        <v>5756.8</v>
      </c>
      <c r="D42" s="48">
        <v>6801.2</v>
      </c>
      <c r="E42" s="24"/>
      <c r="F42" s="25"/>
    </row>
    <row r="43" spans="1:6" s="19" customFormat="1" ht="15.75">
      <c r="A43" s="46" t="s">
        <v>55</v>
      </c>
      <c r="B43" s="47" t="s">
        <v>56</v>
      </c>
      <c r="C43" s="48">
        <v>2512</v>
      </c>
      <c r="D43" s="48">
        <v>6525</v>
      </c>
      <c r="E43" s="24"/>
      <c r="F43" s="25"/>
    </row>
    <row r="44" spans="1:6" s="19" customFormat="1" ht="15.75">
      <c r="A44" s="46" t="s">
        <v>57</v>
      </c>
      <c r="B44" s="47" t="s">
        <v>58</v>
      </c>
      <c r="C44" s="48">
        <v>1300</v>
      </c>
      <c r="D44" s="48">
        <v>2600</v>
      </c>
      <c r="E44" s="24"/>
      <c r="F44" s="25"/>
    </row>
    <row r="45" spans="1:6" s="19" customFormat="1" ht="15.75">
      <c r="A45" s="46" t="s">
        <v>59</v>
      </c>
      <c r="B45" s="47" t="s">
        <v>60</v>
      </c>
      <c r="C45" s="48">
        <v>1406</v>
      </c>
      <c r="D45" s="48">
        <v>2782</v>
      </c>
      <c r="E45" s="24"/>
      <c r="F45" s="25"/>
    </row>
    <row r="46" spans="1:6" s="19" customFormat="1" ht="15.75">
      <c r="A46" s="46" t="s">
        <v>61</v>
      </c>
      <c r="B46" s="47" t="s">
        <v>62</v>
      </c>
      <c r="C46" s="48">
        <v>750</v>
      </c>
      <c r="D46" s="48">
        <v>1500</v>
      </c>
      <c r="E46" s="24"/>
      <c r="F46" s="25"/>
    </row>
    <row r="47" spans="1:6" s="19" customFormat="1" ht="15.75">
      <c r="A47" s="46" t="s">
        <v>63</v>
      </c>
      <c r="B47" s="47" t="s">
        <v>64</v>
      </c>
      <c r="C47" s="48">
        <v>1100</v>
      </c>
      <c r="D47" s="48">
        <v>2200</v>
      </c>
      <c r="E47" s="24"/>
      <c r="F47" s="25"/>
    </row>
    <row r="48" spans="1:6" s="19" customFormat="1" ht="15.75">
      <c r="A48" s="46" t="s">
        <v>65</v>
      </c>
      <c r="B48" s="47" t="s">
        <v>66</v>
      </c>
      <c r="C48" s="48">
        <v>34600</v>
      </c>
      <c r="D48" s="48">
        <v>66000</v>
      </c>
      <c r="E48" s="24"/>
      <c r="F48" s="25"/>
    </row>
    <row r="49" spans="1:6" s="19" customFormat="1" ht="15.75">
      <c r="A49" s="46" t="s">
        <v>67</v>
      </c>
      <c r="B49" s="47" t="s">
        <v>68</v>
      </c>
      <c r="C49" s="48">
        <v>1050</v>
      </c>
      <c r="D49" s="48">
        <v>2100</v>
      </c>
      <c r="E49" s="24"/>
      <c r="F49" s="25"/>
    </row>
    <row r="50" spans="1:6" s="19" customFormat="1" ht="15.75">
      <c r="A50" s="46" t="s">
        <v>69</v>
      </c>
      <c r="B50" s="47" t="s">
        <v>70</v>
      </c>
      <c r="C50" s="48">
        <v>1497.9</v>
      </c>
      <c r="D50" s="48">
        <v>3680.4</v>
      </c>
      <c r="E50" s="24"/>
      <c r="F50" s="25"/>
    </row>
    <row r="51" spans="1:6" s="19" customFormat="1" ht="15.75">
      <c r="A51" s="46" t="s">
        <v>71</v>
      </c>
      <c r="B51" s="47" t="s">
        <v>72</v>
      </c>
      <c r="C51" s="48">
        <v>4800</v>
      </c>
      <c r="D51" s="48">
        <v>8160</v>
      </c>
      <c r="E51" s="24"/>
      <c r="F51" s="25"/>
    </row>
    <row r="52" spans="1:6" s="19" customFormat="1" ht="15.75">
      <c r="A52" s="46" t="s">
        <v>73</v>
      </c>
      <c r="B52" s="47" t="s">
        <v>74</v>
      </c>
      <c r="C52" s="48">
        <v>0</v>
      </c>
      <c r="D52" s="48">
        <v>5500</v>
      </c>
      <c r="E52" s="24"/>
      <c r="F52" s="25"/>
    </row>
    <row r="53" spans="1:6" s="19" customFormat="1" ht="15.75">
      <c r="A53" s="46" t="s">
        <v>75</v>
      </c>
      <c r="B53" s="47" t="s">
        <v>76</v>
      </c>
      <c r="C53" s="48">
        <v>3200</v>
      </c>
      <c r="D53" s="48">
        <v>6400</v>
      </c>
      <c r="E53" s="24"/>
      <c r="F53" s="25"/>
    </row>
    <row r="54" spans="1:6" s="19" customFormat="1" ht="15.75">
      <c r="A54" s="46" t="s">
        <v>77</v>
      </c>
      <c r="B54" s="47" t="s">
        <v>76</v>
      </c>
      <c r="C54" s="48">
        <f>950+4289</f>
        <v>5239</v>
      </c>
      <c r="D54" s="48">
        <f>1900+1417</f>
        <v>3317</v>
      </c>
      <c r="E54" s="24"/>
      <c r="F54" s="25"/>
    </row>
    <row r="55" spans="1:6" s="19" customFormat="1" ht="15.75">
      <c r="A55" s="46" t="s">
        <v>78</v>
      </c>
      <c r="B55" s="47" t="s">
        <v>79</v>
      </c>
      <c r="C55" s="48">
        <v>59.5</v>
      </c>
      <c r="D55" s="48">
        <v>85</v>
      </c>
      <c r="E55" s="24"/>
      <c r="F55" s="25"/>
    </row>
    <row r="56" spans="1:6" s="19" customFormat="1" ht="15.75">
      <c r="A56" s="46" t="s">
        <v>80</v>
      </c>
      <c r="B56" s="47" t="s">
        <v>81</v>
      </c>
      <c r="C56" s="48">
        <v>333.6</v>
      </c>
      <c r="D56" s="48">
        <v>448.5</v>
      </c>
      <c r="E56" s="24"/>
      <c r="F56" s="25"/>
    </row>
    <row r="57" spans="1:6" s="19" customFormat="1" ht="15.75">
      <c r="A57" s="52" t="s">
        <v>82</v>
      </c>
      <c r="B57" s="53" t="s">
        <v>83</v>
      </c>
      <c r="C57" s="48">
        <v>56</v>
      </c>
      <c r="D57" s="48">
        <v>89</v>
      </c>
      <c r="E57" s="24"/>
      <c r="F57" s="25"/>
    </row>
    <row r="58" spans="1:6" s="19" customFormat="1" ht="15.75">
      <c r="A58" s="46" t="s">
        <v>84</v>
      </c>
      <c r="B58" s="47" t="s">
        <v>85</v>
      </c>
      <c r="C58" s="48">
        <v>1332.6</v>
      </c>
      <c r="D58" s="48">
        <v>1786.5</v>
      </c>
      <c r="E58" s="24"/>
      <c r="F58" s="25"/>
    </row>
    <row r="59" spans="1:6" s="19" customFormat="1" ht="15.75">
      <c r="A59" s="46" t="s">
        <v>86</v>
      </c>
      <c r="B59" s="47" t="s">
        <v>87</v>
      </c>
      <c r="C59" s="48">
        <v>66</v>
      </c>
      <c r="D59" s="48">
        <v>0</v>
      </c>
      <c r="E59" s="24"/>
      <c r="F59" s="25"/>
    </row>
    <row r="60" spans="1:6" s="19" customFormat="1" ht="15.75">
      <c r="A60" s="46" t="s">
        <v>88</v>
      </c>
      <c r="B60" s="47" t="s">
        <v>89</v>
      </c>
      <c r="C60" s="48">
        <v>114.8</v>
      </c>
      <c r="D60" s="48">
        <v>164</v>
      </c>
      <c r="E60" s="24"/>
      <c r="F60" s="25"/>
    </row>
    <row r="61" spans="1:6" s="19" customFormat="1" ht="15.75">
      <c r="A61" s="46" t="s">
        <v>90</v>
      </c>
      <c r="B61" s="47" t="s">
        <v>91</v>
      </c>
      <c r="C61" s="48">
        <v>4520</v>
      </c>
      <c r="D61" s="48">
        <v>4801</v>
      </c>
      <c r="E61" s="24"/>
      <c r="F61" s="25"/>
    </row>
    <row r="62" spans="1:6" s="19" customFormat="1" ht="15.75">
      <c r="A62" s="46" t="s">
        <v>92</v>
      </c>
      <c r="B62" s="47" t="s">
        <v>93</v>
      </c>
      <c r="C62" s="48">
        <v>0</v>
      </c>
      <c r="D62" s="48">
        <v>0</v>
      </c>
      <c r="E62" s="24"/>
      <c r="F62" s="25"/>
    </row>
    <row r="63" spans="1:6" s="19" customFormat="1" ht="15.75">
      <c r="A63" s="46" t="s">
        <v>94</v>
      </c>
      <c r="B63" s="47" t="s">
        <v>95</v>
      </c>
      <c r="C63" s="48">
        <v>21653</v>
      </c>
      <c r="D63" s="48">
        <v>36778</v>
      </c>
      <c r="E63" s="24"/>
      <c r="F63" s="25"/>
    </row>
    <row r="64" spans="1:6" s="19" customFormat="1" ht="15.75">
      <c r="A64" s="46" t="s">
        <v>96</v>
      </c>
      <c r="B64" s="47" t="s">
        <v>97</v>
      </c>
      <c r="C64" s="48">
        <v>25930</v>
      </c>
      <c r="D64" s="48">
        <v>43456</v>
      </c>
      <c r="E64" s="24"/>
      <c r="F64" s="25"/>
    </row>
    <row r="65" spans="1:6" s="19" customFormat="1" ht="15.75">
      <c r="A65" s="46" t="s">
        <v>98</v>
      </c>
      <c r="B65" s="47" t="s">
        <v>99</v>
      </c>
      <c r="C65" s="48">
        <v>13060</v>
      </c>
      <c r="D65" s="48">
        <v>21783</v>
      </c>
      <c r="E65" s="24"/>
      <c r="F65" s="25"/>
    </row>
    <row r="66" spans="1:6" s="19" customFormat="1" ht="15.75">
      <c r="A66" s="46" t="s">
        <v>100</v>
      </c>
      <c r="B66" s="47" t="s">
        <v>101</v>
      </c>
      <c r="C66" s="48">
        <v>160</v>
      </c>
      <c r="D66" s="48">
        <v>300</v>
      </c>
      <c r="E66" s="24"/>
      <c r="F66" s="25"/>
    </row>
    <row r="67" spans="1:6" s="19" customFormat="1" ht="15.75">
      <c r="A67" s="46" t="s">
        <v>102</v>
      </c>
      <c r="B67" s="47" t="s">
        <v>103</v>
      </c>
      <c r="C67" s="48">
        <v>5134</v>
      </c>
      <c r="D67" s="48">
        <v>6966</v>
      </c>
      <c r="E67" s="24"/>
      <c r="F67" s="25"/>
    </row>
    <row r="68" spans="1:6" s="19" customFormat="1" ht="15.75">
      <c r="A68" s="46" t="s">
        <v>104</v>
      </c>
      <c r="B68" s="47" t="s">
        <v>105</v>
      </c>
      <c r="C68" s="48">
        <v>161</v>
      </c>
      <c r="D68" s="48">
        <v>230</v>
      </c>
      <c r="E68" s="24"/>
      <c r="F68" s="25"/>
    </row>
    <row r="69" spans="1:6" s="19" customFormat="1" ht="15.75">
      <c r="A69" s="46" t="s">
        <v>106</v>
      </c>
      <c r="B69" s="47" t="s">
        <v>107</v>
      </c>
      <c r="C69" s="48">
        <v>200</v>
      </c>
      <c r="D69" s="48">
        <v>356</v>
      </c>
      <c r="E69" s="24"/>
      <c r="F69" s="25"/>
    </row>
    <row r="70" spans="1:6" s="19" customFormat="1" ht="15.75">
      <c r="A70" s="46" t="s">
        <v>108</v>
      </c>
      <c r="B70" s="47" t="s">
        <v>109</v>
      </c>
      <c r="C70" s="48">
        <v>504</v>
      </c>
      <c r="D70" s="48">
        <v>588</v>
      </c>
      <c r="E70" s="24"/>
      <c r="F70" s="25"/>
    </row>
    <row r="71" spans="1:6" s="19" customFormat="1" ht="15.75">
      <c r="A71" s="46" t="s">
        <v>110</v>
      </c>
      <c r="B71" s="47" t="s">
        <v>111</v>
      </c>
      <c r="C71" s="48">
        <v>569</v>
      </c>
      <c r="D71" s="48">
        <v>637</v>
      </c>
      <c r="E71" s="24"/>
      <c r="F71" s="25"/>
    </row>
    <row r="72" spans="1:6" s="19" customFormat="1" ht="15.75">
      <c r="A72" s="46" t="s">
        <v>112</v>
      </c>
      <c r="B72" s="47" t="s">
        <v>113</v>
      </c>
      <c r="C72" s="48">
        <v>1161</v>
      </c>
      <c r="D72" s="48">
        <v>1487</v>
      </c>
      <c r="E72" s="24"/>
      <c r="F72" s="25"/>
    </row>
    <row r="73" spans="1:6" s="19" customFormat="1" ht="15.75">
      <c r="A73" s="46" t="s">
        <v>114</v>
      </c>
      <c r="B73" s="47" t="s">
        <v>115</v>
      </c>
      <c r="C73" s="48">
        <v>1026</v>
      </c>
      <c r="D73" s="48">
        <v>2023</v>
      </c>
      <c r="E73" s="24"/>
      <c r="F73" s="25"/>
    </row>
    <row r="74" spans="1:6" s="19" customFormat="1" ht="15.75">
      <c r="A74" s="46" t="s">
        <v>116</v>
      </c>
      <c r="B74" s="47" t="s">
        <v>117</v>
      </c>
      <c r="C74" s="48">
        <v>90</v>
      </c>
      <c r="D74" s="48">
        <v>160.8</v>
      </c>
      <c r="E74" s="24"/>
      <c r="F74" s="25"/>
    </row>
    <row r="75" spans="1:6" s="19" customFormat="1" ht="15.75">
      <c r="A75" s="46" t="s">
        <v>118</v>
      </c>
      <c r="B75" s="47" t="s">
        <v>119</v>
      </c>
      <c r="C75" s="51">
        <v>0</v>
      </c>
      <c r="D75" s="51">
        <v>0</v>
      </c>
      <c r="E75" s="24"/>
      <c r="F75" s="25"/>
    </row>
    <row r="76" spans="1:6" s="19" customFormat="1" ht="15.75">
      <c r="A76" s="54" t="s">
        <v>120</v>
      </c>
      <c r="B76" s="55" t="s">
        <v>121</v>
      </c>
      <c r="C76" s="56">
        <v>4218</v>
      </c>
      <c r="D76" s="56">
        <v>6306</v>
      </c>
      <c r="E76" s="24"/>
      <c r="F76" s="25"/>
    </row>
    <row r="77" spans="1:6" s="19" customFormat="1" ht="15.75">
      <c r="A77" s="54"/>
      <c r="B77" s="55"/>
      <c r="C77" s="57"/>
      <c r="D77" s="56"/>
      <c r="E77" s="24"/>
      <c r="F77" s="25"/>
    </row>
    <row r="78" spans="1:6" s="19" customFormat="1" ht="15.75">
      <c r="A78" s="55"/>
      <c r="B78" s="42"/>
      <c r="C78" s="44"/>
      <c r="D78" s="44"/>
      <c r="E78" s="24"/>
      <c r="F78" s="25"/>
    </row>
    <row r="79" spans="1:6" s="19" customFormat="1" ht="15.75">
      <c r="A79" s="58" t="s">
        <v>122</v>
      </c>
      <c r="B79" s="39"/>
      <c r="C79" s="59">
        <f>SUM(C80:C243)</f>
        <v>1905156.0000000002</v>
      </c>
      <c r="D79" s="59">
        <f>SUM(D80:D243)</f>
        <v>504000.39999999997</v>
      </c>
      <c r="E79" s="24"/>
      <c r="F79" s="25"/>
    </row>
    <row r="80" spans="1:6" s="19" customFormat="1" ht="15.75">
      <c r="A80" s="54" t="s">
        <v>123</v>
      </c>
      <c r="B80" s="55" t="s">
        <v>124</v>
      </c>
      <c r="C80" s="55">
        <v>2653</v>
      </c>
      <c r="D80" s="55">
        <v>54700</v>
      </c>
      <c r="E80" s="2"/>
      <c r="F80" s="2"/>
    </row>
    <row r="81" spans="1:6" s="19" customFormat="1" ht="15.75">
      <c r="A81" s="46" t="s">
        <v>125</v>
      </c>
      <c r="B81" s="47" t="s">
        <v>126</v>
      </c>
      <c r="C81" s="47">
        <v>180</v>
      </c>
      <c r="D81" s="47">
        <v>240</v>
      </c>
      <c r="E81" s="2"/>
      <c r="F81" s="2"/>
    </row>
    <row r="82" spans="1:6" s="19" customFormat="1" ht="15.75">
      <c r="A82" s="46" t="s">
        <v>127</v>
      </c>
      <c r="B82" s="47" t="s">
        <v>128</v>
      </c>
      <c r="C82" s="47">
        <f>500000-47159</f>
        <v>452841</v>
      </c>
      <c r="D82" s="47">
        <v>35000</v>
      </c>
      <c r="E82" s="2"/>
      <c r="F82" s="2"/>
    </row>
    <row r="83" spans="1:6" s="19" customFormat="1" ht="15.75">
      <c r="A83" s="46" t="s">
        <v>129</v>
      </c>
      <c r="B83" s="47" t="s">
        <v>130</v>
      </c>
      <c r="C83" s="47">
        <v>663</v>
      </c>
      <c r="D83" s="47">
        <v>663</v>
      </c>
      <c r="E83" s="2"/>
      <c r="F83" s="2"/>
    </row>
    <row r="84" spans="1:6" s="19" customFormat="1" ht="15.75">
      <c r="A84" s="46" t="s">
        <v>131</v>
      </c>
      <c r="B84" s="47" t="s">
        <v>132</v>
      </c>
      <c r="C84" s="47">
        <v>576</v>
      </c>
      <c r="D84" s="47">
        <v>876</v>
      </c>
      <c r="E84" s="2"/>
      <c r="F84" s="2"/>
    </row>
    <row r="85" spans="1:6" s="19" customFormat="1" ht="15.75">
      <c r="A85" s="46" t="s">
        <v>133</v>
      </c>
      <c r="B85" s="47" t="s">
        <v>134</v>
      </c>
      <c r="C85" s="47">
        <v>7800</v>
      </c>
      <c r="D85" s="47">
        <v>7800</v>
      </c>
      <c r="E85" s="2"/>
      <c r="F85" s="2"/>
    </row>
    <row r="86" spans="1:6" s="19" customFormat="1" ht="15.75">
      <c r="A86" s="46" t="s">
        <v>135</v>
      </c>
      <c r="B86" s="47" t="s">
        <v>136</v>
      </c>
      <c r="C86" s="47">
        <v>363</v>
      </c>
      <c r="D86" s="47">
        <v>363</v>
      </c>
      <c r="E86" s="2"/>
      <c r="F86" s="2"/>
    </row>
    <row r="87" spans="1:6" s="19" customFormat="1" ht="15.75">
      <c r="A87" s="46" t="s">
        <v>137</v>
      </c>
      <c r="B87" s="47" t="s">
        <v>138</v>
      </c>
      <c r="C87" s="47">
        <f>1153107-107000</f>
        <v>1046107</v>
      </c>
      <c r="D87" s="47">
        <f>99669+319</f>
        <v>99988</v>
      </c>
      <c r="E87" s="2"/>
      <c r="F87" s="2"/>
    </row>
    <row r="88" spans="1:6" s="19" customFormat="1" ht="15.75">
      <c r="A88" s="46" t="s">
        <v>139</v>
      </c>
      <c r="B88" s="47" t="s">
        <v>140</v>
      </c>
      <c r="C88" s="47">
        <v>852</v>
      </c>
      <c r="D88" s="47">
        <v>1016</v>
      </c>
      <c r="E88" s="2"/>
      <c r="F88" s="2"/>
    </row>
    <row r="89" spans="1:6" s="19" customFormat="1" ht="15.75">
      <c r="A89" s="46" t="s">
        <v>141</v>
      </c>
      <c r="B89" s="47" t="s">
        <v>142</v>
      </c>
      <c r="C89" s="47">
        <v>4800</v>
      </c>
      <c r="D89" s="47">
        <v>4800</v>
      </c>
      <c r="E89" s="2"/>
      <c r="F89" s="2"/>
    </row>
    <row r="90" spans="1:6" s="19" customFormat="1" ht="15.75">
      <c r="A90" s="46" t="s">
        <v>143</v>
      </c>
      <c r="B90" s="47" t="s">
        <v>144</v>
      </c>
      <c r="C90" s="47">
        <v>48</v>
      </c>
      <c r="D90" s="47">
        <v>72</v>
      </c>
      <c r="E90" s="2"/>
      <c r="F90" s="2"/>
    </row>
    <row r="91" spans="1:6" s="19" customFormat="1" ht="15.75">
      <c r="A91" s="46" t="s">
        <v>145</v>
      </c>
      <c r="B91" s="47" t="s">
        <v>146</v>
      </c>
      <c r="C91" s="47">
        <v>4800</v>
      </c>
      <c r="D91" s="47">
        <v>5160</v>
      </c>
      <c r="E91" s="2"/>
      <c r="F91" s="2"/>
    </row>
    <row r="92" spans="1:6" s="19" customFormat="1" ht="15.75">
      <c r="A92" s="46" t="s">
        <v>147</v>
      </c>
      <c r="B92" s="47" t="s">
        <v>148</v>
      </c>
      <c r="C92" s="47">
        <v>8322</v>
      </c>
      <c r="D92" s="47">
        <v>8322</v>
      </c>
      <c r="E92" s="2"/>
      <c r="F92" s="2"/>
    </row>
    <row r="93" spans="1:6" s="19" customFormat="1" ht="15.75">
      <c r="A93" s="46" t="s">
        <v>149</v>
      </c>
      <c r="B93" s="47" t="s">
        <v>150</v>
      </c>
      <c r="C93" s="47">
        <v>100</v>
      </c>
      <c r="D93" s="47">
        <v>100</v>
      </c>
      <c r="E93" s="2"/>
      <c r="F93" s="2"/>
    </row>
    <row r="94" spans="1:6" s="19" customFormat="1" ht="15.75">
      <c r="A94" s="46" t="s">
        <v>151</v>
      </c>
      <c r="B94" s="47" t="s">
        <v>152</v>
      </c>
      <c r="C94" s="47">
        <v>850</v>
      </c>
      <c r="D94" s="47">
        <v>1700</v>
      </c>
      <c r="E94" s="2"/>
      <c r="F94" s="2"/>
    </row>
    <row r="95" spans="1:6" s="19" customFormat="1" ht="15.75">
      <c r="A95" s="46" t="s">
        <v>153</v>
      </c>
      <c r="B95" s="47" t="s">
        <v>154</v>
      </c>
      <c r="C95" s="47">
        <f>200000+165</f>
        <v>200165</v>
      </c>
      <c r="D95" s="47">
        <f>180000-23164+1036</f>
        <v>157872</v>
      </c>
      <c r="E95" s="2"/>
      <c r="F95" s="2"/>
    </row>
    <row r="96" spans="1:6" s="19" customFormat="1" ht="15.75">
      <c r="A96" s="46" t="s">
        <v>155</v>
      </c>
      <c r="B96" s="47" t="s">
        <v>156</v>
      </c>
      <c r="C96" s="47">
        <f>4485+1113</f>
        <v>5598</v>
      </c>
      <c r="D96" s="47">
        <v>6653</v>
      </c>
      <c r="E96" s="2"/>
      <c r="F96" s="2"/>
    </row>
    <row r="97" spans="1:6" s="19" customFormat="1" ht="15.75">
      <c r="A97" s="46" t="s">
        <v>157</v>
      </c>
      <c r="B97" s="47" t="s">
        <v>158</v>
      </c>
      <c r="C97" s="47">
        <v>22</v>
      </c>
      <c r="D97" s="47">
        <v>0</v>
      </c>
      <c r="E97" s="2"/>
      <c r="F97" s="2"/>
    </row>
    <row r="98" spans="1:6" s="19" customFormat="1" ht="15.75">
      <c r="A98" s="46" t="s">
        <v>159</v>
      </c>
      <c r="B98" s="47" t="s">
        <v>160</v>
      </c>
      <c r="C98" s="47">
        <v>120</v>
      </c>
      <c r="D98" s="47">
        <v>192</v>
      </c>
      <c r="E98" s="2"/>
      <c r="F98" s="2"/>
    </row>
    <row r="99" spans="1:6" s="19" customFormat="1" ht="15.75">
      <c r="A99" s="46" t="s">
        <v>161</v>
      </c>
      <c r="B99" s="47" t="s">
        <v>162</v>
      </c>
      <c r="C99" s="47">
        <v>280</v>
      </c>
      <c r="D99" s="47">
        <v>383</v>
      </c>
      <c r="E99" s="2"/>
      <c r="F99" s="2"/>
    </row>
    <row r="100" spans="1:6" s="19" customFormat="1" ht="15.75">
      <c r="A100" s="46" t="s">
        <v>163</v>
      </c>
      <c r="B100" s="47" t="s">
        <v>164</v>
      </c>
      <c r="C100" s="47">
        <v>10</v>
      </c>
      <c r="D100" s="47">
        <v>19</v>
      </c>
      <c r="E100" s="2"/>
      <c r="F100" s="2"/>
    </row>
    <row r="101" spans="1:6" s="19" customFormat="1" ht="15.75">
      <c r="A101" s="46" t="s">
        <v>165</v>
      </c>
      <c r="B101" s="47" t="s">
        <v>166</v>
      </c>
      <c r="C101" s="47">
        <v>4258</v>
      </c>
      <c r="D101" s="47">
        <v>4258</v>
      </c>
      <c r="E101" s="2"/>
      <c r="F101" s="2"/>
    </row>
    <row r="102" spans="1:6" s="19" customFormat="1" ht="15.75">
      <c r="A102" s="46" t="s">
        <v>167</v>
      </c>
      <c r="B102" s="47" t="s">
        <v>168</v>
      </c>
      <c r="C102" s="47">
        <v>388</v>
      </c>
      <c r="D102" s="47">
        <v>313</v>
      </c>
      <c r="E102" s="2"/>
      <c r="F102" s="2"/>
    </row>
    <row r="103" spans="1:6" s="19" customFormat="1" ht="15.75">
      <c r="A103" s="46" t="s">
        <v>169</v>
      </c>
      <c r="B103" s="47" t="s">
        <v>170</v>
      </c>
      <c r="C103" s="47">
        <v>20</v>
      </c>
      <c r="D103" s="47"/>
      <c r="E103" s="2"/>
      <c r="F103" s="2"/>
    </row>
    <row r="104" spans="1:6" s="19" customFormat="1" ht="15.75">
      <c r="A104" s="46" t="s">
        <v>171</v>
      </c>
      <c r="B104" s="47" t="s">
        <v>172</v>
      </c>
      <c r="C104" s="47">
        <v>420</v>
      </c>
      <c r="D104" s="47">
        <v>780</v>
      </c>
      <c r="E104" s="2"/>
      <c r="F104" s="2"/>
    </row>
    <row r="105" spans="1:6" s="19" customFormat="1" ht="15.75">
      <c r="A105" s="46" t="s">
        <v>173</v>
      </c>
      <c r="B105" s="47" t="s">
        <v>174</v>
      </c>
      <c r="C105" s="47">
        <v>840</v>
      </c>
      <c r="D105" s="47">
        <v>840</v>
      </c>
      <c r="E105" s="2"/>
      <c r="F105" s="2"/>
    </row>
    <row r="106" spans="1:6" s="19" customFormat="1" ht="15.75">
      <c r="A106" s="46" t="s">
        <v>175</v>
      </c>
      <c r="B106" s="47" t="s">
        <v>176</v>
      </c>
      <c r="C106" s="47">
        <v>767</v>
      </c>
      <c r="D106" s="47">
        <v>1386</v>
      </c>
      <c r="E106" s="2"/>
      <c r="F106" s="2"/>
    </row>
    <row r="107" spans="1:6" s="19" customFormat="1" ht="15.75">
      <c r="A107" s="46" t="s">
        <v>177</v>
      </c>
      <c r="B107" s="47" t="s">
        <v>178</v>
      </c>
      <c r="C107" s="47">
        <v>1320</v>
      </c>
      <c r="D107" s="47">
        <v>1920</v>
      </c>
      <c r="E107" s="2"/>
      <c r="F107" s="2"/>
    </row>
    <row r="108" spans="1:6" s="19" customFormat="1" ht="15.75">
      <c r="A108" s="46" t="s">
        <v>179</v>
      </c>
      <c r="B108" s="47" t="s">
        <v>180</v>
      </c>
      <c r="C108" s="47">
        <v>900</v>
      </c>
      <c r="D108" s="47">
        <v>900</v>
      </c>
      <c r="E108" s="2"/>
      <c r="F108" s="2"/>
    </row>
    <row r="109" spans="1:6" s="19" customFormat="1" ht="15.75">
      <c r="A109" s="46" t="s">
        <v>181</v>
      </c>
      <c r="B109" s="47" t="s">
        <v>182</v>
      </c>
      <c r="C109" s="47">
        <v>198</v>
      </c>
      <c r="D109" s="47">
        <v>198</v>
      </c>
      <c r="E109" s="2"/>
      <c r="F109" s="2"/>
    </row>
    <row r="110" spans="1:6" s="19" customFormat="1" ht="15.75">
      <c r="A110" s="46" t="s">
        <v>183</v>
      </c>
      <c r="B110" s="47" t="s">
        <v>184</v>
      </c>
      <c r="C110" s="47">
        <v>576</v>
      </c>
      <c r="D110" s="47">
        <v>576</v>
      </c>
      <c r="E110" s="2"/>
      <c r="F110" s="2"/>
    </row>
    <row r="111" spans="1:6" s="19" customFormat="1" ht="15.75">
      <c r="A111" s="46" t="s">
        <v>185</v>
      </c>
      <c r="B111" s="47" t="s">
        <v>186</v>
      </c>
      <c r="C111" s="47">
        <v>600</v>
      </c>
      <c r="D111" s="47">
        <v>840</v>
      </c>
      <c r="E111" s="2"/>
      <c r="F111" s="2"/>
    </row>
    <row r="112" spans="1:6" s="19" customFormat="1" ht="15.75">
      <c r="A112" s="46" t="s">
        <v>185</v>
      </c>
      <c r="B112" s="47" t="s">
        <v>187</v>
      </c>
      <c r="C112" s="47">
        <v>144</v>
      </c>
      <c r="D112" s="47">
        <v>194</v>
      </c>
      <c r="E112" s="2"/>
      <c r="F112" s="2"/>
    </row>
    <row r="113" spans="1:6" s="19" customFormat="1" ht="15.75">
      <c r="A113" s="46" t="s">
        <v>188</v>
      </c>
      <c r="B113" s="47" t="s">
        <v>189</v>
      </c>
      <c r="C113" s="47">
        <v>6600</v>
      </c>
      <c r="D113" s="47">
        <v>7400</v>
      </c>
      <c r="E113" s="2"/>
      <c r="F113" s="2"/>
    </row>
    <row r="114" spans="1:6" s="19" customFormat="1" ht="15.75">
      <c r="A114" s="46" t="s">
        <v>190</v>
      </c>
      <c r="B114" s="47" t="s">
        <v>191</v>
      </c>
      <c r="C114" s="47">
        <v>1020</v>
      </c>
      <c r="D114" s="47">
        <v>1200</v>
      </c>
      <c r="E114" s="2"/>
      <c r="F114" s="2"/>
    </row>
    <row r="115" spans="1:6" s="19" customFormat="1" ht="15.75">
      <c r="A115" s="46" t="s">
        <v>192</v>
      </c>
      <c r="B115" s="47" t="s">
        <v>193</v>
      </c>
      <c r="C115" s="47">
        <v>660</v>
      </c>
      <c r="D115" s="47">
        <v>660</v>
      </c>
      <c r="E115" s="2"/>
      <c r="F115" s="2"/>
    </row>
    <row r="116" spans="1:6" s="19" customFormat="1" ht="15.75">
      <c r="A116" s="46" t="s">
        <v>194</v>
      </c>
      <c r="B116" s="47" t="s">
        <v>195</v>
      </c>
      <c r="C116" s="47">
        <v>1960</v>
      </c>
      <c r="D116" s="47">
        <v>2000</v>
      </c>
      <c r="E116" s="2"/>
      <c r="F116" s="2"/>
    </row>
    <row r="117" spans="1:6" s="19" customFormat="1" ht="15.75">
      <c r="A117" s="46" t="s">
        <v>196</v>
      </c>
      <c r="B117" s="47" t="s">
        <v>197</v>
      </c>
      <c r="C117" s="47">
        <v>300</v>
      </c>
      <c r="D117" s="47">
        <v>420</v>
      </c>
      <c r="E117" s="2"/>
      <c r="F117" s="2"/>
    </row>
    <row r="118" spans="1:6" s="19" customFormat="1" ht="15.75">
      <c r="A118" s="46" t="s">
        <v>198</v>
      </c>
      <c r="B118" s="47" t="s">
        <v>199</v>
      </c>
      <c r="C118" s="47">
        <v>3280</v>
      </c>
      <c r="D118" s="47">
        <v>3280</v>
      </c>
      <c r="E118" s="2"/>
      <c r="F118" s="2"/>
    </row>
    <row r="119" spans="1:6" s="19" customFormat="1" ht="15.75">
      <c r="A119" s="46" t="s">
        <v>200</v>
      </c>
      <c r="B119" s="47" t="s">
        <v>201</v>
      </c>
      <c r="C119" s="47">
        <v>420</v>
      </c>
      <c r="D119" s="47">
        <v>540</v>
      </c>
      <c r="E119" s="2"/>
      <c r="F119" s="2"/>
    </row>
    <row r="120" spans="1:6" s="19" customFormat="1" ht="15.75">
      <c r="A120" s="46" t="s">
        <v>202</v>
      </c>
      <c r="B120" s="47" t="s">
        <v>203</v>
      </c>
      <c r="C120" s="47">
        <v>420</v>
      </c>
      <c r="D120" s="47">
        <v>564</v>
      </c>
      <c r="E120" s="2"/>
      <c r="F120" s="2"/>
    </row>
    <row r="121" spans="1:6" s="19" customFormat="1" ht="15.75">
      <c r="A121" s="46" t="s">
        <v>204</v>
      </c>
      <c r="B121" s="47" t="s">
        <v>205</v>
      </c>
      <c r="C121" s="47">
        <v>20</v>
      </c>
      <c r="D121" s="47">
        <v>40</v>
      </c>
      <c r="E121" s="2"/>
      <c r="F121" s="2"/>
    </row>
    <row r="122" spans="1:6" s="19" customFormat="1" ht="15.75">
      <c r="A122" s="46" t="s">
        <v>206</v>
      </c>
      <c r="B122" s="47" t="s">
        <v>207</v>
      </c>
      <c r="C122" s="47">
        <v>438</v>
      </c>
      <c r="D122" s="47">
        <v>0</v>
      </c>
      <c r="E122" s="2"/>
      <c r="F122" s="2"/>
    </row>
    <row r="123" spans="1:6" s="19" customFormat="1" ht="15.75">
      <c r="A123" s="46" t="s">
        <v>208</v>
      </c>
      <c r="B123" s="47" t="s">
        <v>209</v>
      </c>
      <c r="C123" s="47">
        <v>9</v>
      </c>
      <c r="D123" s="47">
        <v>15.8</v>
      </c>
      <c r="E123" s="2"/>
      <c r="F123" s="2"/>
    </row>
    <row r="124" spans="1:6" s="19" customFormat="1" ht="15.75">
      <c r="A124" s="46" t="s">
        <v>210</v>
      </c>
      <c r="B124" s="47" t="s">
        <v>211</v>
      </c>
      <c r="C124" s="47">
        <v>120</v>
      </c>
      <c r="D124" s="47">
        <v>240</v>
      </c>
      <c r="E124" s="2"/>
      <c r="F124" s="2"/>
    </row>
    <row r="125" spans="1:6" s="19" customFormat="1" ht="15.75">
      <c r="A125" s="46" t="s">
        <v>212</v>
      </c>
      <c r="B125" s="47" t="s">
        <v>213</v>
      </c>
      <c r="C125" s="47">
        <v>0</v>
      </c>
      <c r="D125" s="47">
        <v>0</v>
      </c>
      <c r="E125" s="2"/>
      <c r="F125" s="2"/>
    </row>
    <row r="126" spans="1:6" s="19" customFormat="1" ht="15.75">
      <c r="A126" s="46" t="s">
        <v>214</v>
      </c>
      <c r="B126" s="47" t="s">
        <v>215</v>
      </c>
      <c r="C126" s="47">
        <v>1044</v>
      </c>
      <c r="D126" s="47">
        <v>280</v>
      </c>
      <c r="E126" s="2"/>
      <c r="F126" s="2"/>
    </row>
    <row r="127" spans="1:6" s="19" customFormat="1" ht="15.75">
      <c r="A127" s="46" t="s">
        <v>216</v>
      </c>
      <c r="B127" s="47" t="s">
        <v>217</v>
      </c>
      <c r="C127" s="47">
        <v>200</v>
      </c>
      <c r="D127" s="47">
        <v>356</v>
      </c>
      <c r="E127" s="2"/>
      <c r="F127" s="2"/>
    </row>
    <row r="128" spans="1:6" s="19" customFormat="1" ht="15.75">
      <c r="A128" s="46" t="s">
        <v>218</v>
      </c>
      <c r="B128" s="47" t="s">
        <v>219</v>
      </c>
      <c r="C128" s="47">
        <v>200</v>
      </c>
      <c r="D128" s="47">
        <v>356</v>
      </c>
      <c r="E128" s="2"/>
      <c r="F128" s="2"/>
    </row>
    <row r="129" spans="1:6" s="19" customFormat="1" ht="15.75">
      <c r="A129" s="60" t="s">
        <v>220</v>
      </c>
      <c r="B129" s="47" t="s">
        <v>221</v>
      </c>
      <c r="C129" s="47">
        <v>200</v>
      </c>
      <c r="D129" s="47">
        <v>356</v>
      </c>
      <c r="E129" s="2"/>
      <c r="F129" s="2"/>
    </row>
    <row r="130" spans="1:6" s="19" customFormat="1" ht="15.75">
      <c r="A130" s="46" t="s">
        <v>222</v>
      </c>
      <c r="B130" s="47" t="s">
        <v>223</v>
      </c>
      <c r="C130" s="47">
        <v>60</v>
      </c>
      <c r="D130" s="47">
        <v>106.8</v>
      </c>
      <c r="E130" s="2"/>
      <c r="F130" s="2"/>
    </row>
    <row r="131" spans="1:6" s="19" customFormat="1" ht="15.75">
      <c r="A131" s="46" t="s">
        <v>224</v>
      </c>
      <c r="B131" s="47" t="s">
        <v>225</v>
      </c>
      <c r="C131" s="47">
        <v>132</v>
      </c>
      <c r="D131" s="47">
        <v>252</v>
      </c>
      <c r="E131" s="2"/>
      <c r="F131" s="2"/>
    </row>
    <row r="132" spans="1:6" s="19" customFormat="1" ht="15.75">
      <c r="A132" s="46" t="s">
        <v>226</v>
      </c>
      <c r="B132" s="47" t="s">
        <v>227</v>
      </c>
      <c r="C132" s="47">
        <v>132</v>
      </c>
      <c r="D132" s="47">
        <v>132</v>
      </c>
      <c r="E132" s="2"/>
      <c r="F132" s="2"/>
    </row>
    <row r="133" spans="1:6" s="19" customFormat="1" ht="15.75">
      <c r="A133" s="46" t="s">
        <v>228</v>
      </c>
      <c r="B133" s="47" t="s">
        <v>229</v>
      </c>
      <c r="C133" s="47">
        <v>1500</v>
      </c>
      <c r="D133" s="47">
        <v>2460</v>
      </c>
      <c r="E133" s="2"/>
      <c r="F133" s="2"/>
    </row>
    <row r="134" spans="1:6" s="19" customFormat="1" ht="15.75">
      <c r="A134" s="46" t="s">
        <v>230</v>
      </c>
      <c r="B134" s="47" t="s">
        <v>231</v>
      </c>
      <c r="C134" s="47">
        <v>40</v>
      </c>
      <c r="D134" s="47">
        <v>0</v>
      </c>
      <c r="E134" s="2"/>
      <c r="F134" s="2"/>
    </row>
    <row r="135" spans="1:6" s="19" customFormat="1" ht="15.75">
      <c r="A135" s="46" t="s">
        <v>232</v>
      </c>
      <c r="B135" s="47" t="s">
        <v>233</v>
      </c>
      <c r="C135" s="47">
        <f>1548-120</f>
        <v>1428</v>
      </c>
      <c r="D135" s="47">
        <f>1548-240</f>
        <v>1308</v>
      </c>
      <c r="E135" s="2"/>
      <c r="F135" s="2"/>
    </row>
    <row r="136" spans="1:6" s="19" customFormat="1" ht="15.75">
      <c r="A136" s="46" t="s">
        <v>234</v>
      </c>
      <c r="B136" s="47" t="s">
        <v>235</v>
      </c>
      <c r="C136" s="47">
        <v>120</v>
      </c>
      <c r="D136" s="47">
        <v>240</v>
      </c>
      <c r="E136" s="2"/>
      <c r="F136" s="2"/>
    </row>
    <row r="137" spans="1:6" s="19" customFormat="1" ht="15.75">
      <c r="A137" s="46" t="s">
        <v>236</v>
      </c>
      <c r="B137" s="47" t="s">
        <v>237</v>
      </c>
      <c r="C137" s="47">
        <v>240</v>
      </c>
      <c r="D137" s="47">
        <v>324</v>
      </c>
      <c r="E137" s="2"/>
      <c r="F137" s="2"/>
    </row>
    <row r="138" spans="1:6" s="19" customFormat="1" ht="15.75">
      <c r="A138" s="60" t="s">
        <v>238</v>
      </c>
      <c r="B138" s="47" t="s">
        <v>239</v>
      </c>
      <c r="C138" s="47">
        <v>240</v>
      </c>
      <c r="D138" s="47">
        <v>324</v>
      </c>
      <c r="E138" s="2"/>
      <c r="F138" s="2"/>
    </row>
    <row r="139" spans="1:6" s="19" customFormat="1" ht="15.75">
      <c r="A139" s="46" t="s">
        <v>240</v>
      </c>
      <c r="B139" s="47" t="s">
        <v>241</v>
      </c>
      <c r="C139" s="47">
        <v>48</v>
      </c>
      <c r="D139" s="47">
        <v>85</v>
      </c>
      <c r="E139" s="2"/>
      <c r="F139" s="2"/>
    </row>
    <row r="140" spans="1:6" s="19" customFormat="1" ht="15.75">
      <c r="A140" s="46" t="s">
        <v>242</v>
      </c>
      <c r="B140" s="47" t="s">
        <v>243</v>
      </c>
      <c r="C140" s="47">
        <v>144</v>
      </c>
      <c r="D140" s="47">
        <v>256</v>
      </c>
      <c r="E140" s="2"/>
      <c r="F140" s="2"/>
    </row>
    <row r="141" spans="1:6" s="19" customFormat="1" ht="15.75">
      <c r="A141" s="46" t="s">
        <v>244</v>
      </c>
      <c r="B141" s="47" t="s">
        <v>245</v>
      </c>
      <c r="C141" s="47">
        <v>720</v>
      </c>
      <c r="D141" s="47">
        <v>720</v>
      </c>
      <c r="E141" s="2"/>
      <c r="F141" s="2"/>
    </row>
    <row r="142" spans="1:6" s="19" customFormat="1" ht="15.75">
      <c r="A142" s="46" t="s">
        <v>246</v>
      </c>
      <c r="B142" s="47" t="s">
        <v>247</v>
      </c>
      <c r="C142" s="47">
        <v>1200</v>
      </c>
      <c r="D142" s="47">
        <v>1620</v>
      </c>
      <c r="E142" s="2"/>
      <c r="F142" s="2"/>
    </row>
    <row r="143" spans="1:6" s="19" customFormat="1" ht="15.75">
      <c r="A143" s="46" t="s">
        <v>248</v>
      </c>
      <c r="B143" s="47" t="s">
        <v>249</v>
      </c>
      <c r="C143" s="47">
        <v>48</v>
      </c>
      <c r="D143" s="47">
        <v>65</v>
      </c>
      <c r="E143" s="2"/>
      <c r="F143" s="2"/>
    </row>
    <row r="144" spans="1:6" s="19" customFormat="1" ht="15.75">
      <c r="A144" s="46" t="s">
        <v>250</v>
      </c>
      <c r="B144" s="47" t="s">
        <v>251</v>
      </c>
      <c r="C144" s="47">
        <v>48</v>
      </c>
      <c r="D144" s="47">
        <v>85</v>
      </c>
      <c r="E144" s="2"/>
      <c r="F144" s="2"/>
    </row>
    <row r="145" spans="1:6" s="19" customFormat="1" ht="15.75">
      <c r="A145" s="46" t="s">
        <v>252</v>
      </c>
      <c r="B145" s="47" t="s">
        <v>253</v>
      </c>
      <c r="C145" s="47">
        <v>80</v>
      </c>
      <c r="D145" s="47">
        <v>108</v>
      </c>
      <c r="E145" s="2"/>
      <c r="F145" s="2"/>
    </row>
    <row r="146" spans="1:6" s="19" customFormat="1" ht="15.75">
      <c r="A146" s="46" t="s">
        <v>254</v>
      </c>
      <c r="B146" s="47" t="s">
        <v>255</v>
      </c>
      <c r="C146" s="47">
        <v>96</v>
      </c>
      <c r="D146" s="47">
        <v>156</v>
      </c>
      <c r="E146" s="2"/>
      <c r="F146" s="2"/>
    </row>
    <row r="147" spans="1:6" s="19" customFormat="1" ht="15.75">
      <c r="A147" s="46" t="s">
        <v>256</v>
      </c>
      <c r="B147" s="47" t="s">
        <v>257</v>
      </c>
      <c r="C147" s="47">
        <v>36</v>
      </c>
      <c r="D147" s="47">
        <v>60</v>
      </c>
      <c r="E147" s="2"/>
      <c r="F147" s="2"/>
    </row>
    <row r="148" spans="1:6" s="19" customFormat="1" ht="15.75">
      <c r="A148" s="46" t="s">
        <v>258</v>
      </c>
      <c r="B148" s="47" t="s">
        <v>259</v>
      </c>
      <c r="C148" s="47">
        <v>36</v>
      </c>
      <c r="D148" s="47">
        <v>60</v>
      </c>
      <c r="E148" s="2"/>
      <c r="F148" s="2"/>
    </row>
    <row r="149" spans="1:6" s="19" customFormat="1" ht="15.75">
      <c r="A149" s="46" t="s">
        <v>260</v>
      </c>
      <c r="B149" s="47" t="s">
        <v>261</v>
      </c>
      <c r="C149" s="47">
        <v>713.6</v>
      </c>
      <c r="D149" s="47">
        <v>1375</v>
      </c>
      <c r="E149" s="2"/>
      <c r="F149" s="2"/>
    </row>
    <row r="150" spans="1:6" s="19" customFormat="1" ht="15.75">
      <c r="A150" s="46" t="s">
        <v>262</v>
      </c>
      <c r="B150" s="47" t="s">
        <v>263</v>
      </c>
      <c r="C150" s="47">
        <v>420</v>
      </c>
      <c r="D150" s="47">
        <v>748</v>
      </c>
      <c r="E150" s="2"/>
      <c r="F150" s="2"/>
    </row>
    <row r="151" spans="1:6" s="19" customFormat="1" ht="15.75">
      <c r="A151" s="46" t="s">
        <v>264</v>
      </c>
      <c r="B151" s="47" t="s">
        <v>265</v>
      </c>
      <c r="C151" s="47">
        <v>615</v>
      </c>
      <c r="D151" s="47">
        <v>941</v>
      </c>
      <c r="E151" s="2"/>
      <c r="F151" s="2"/>
    </row>
    <row r="152" spans="1:6" s="19" customFormat="1" ht="15.75">
      <c r="A152" s="46" t="s">
        <v>266</v>
      </c>
      <c r="B152" s="47" t="s">
        <v>267</v>
      </c>
      <c r="C152" s="47">
        <v>288</v>
      </c>
      <c r="D152" s="47">
        <v>516</v>
      </c>
      <c r="E152" s="2"/>
      <c r="F152" s="2"/>
    </row>
    <row r="153" spans="1:6" s="19" customFormat="1" ht="15.75">
      <c r="A153" s="46" t="s">
        <v>268</v>
      </c>
      <c r="B153" s="47" t="s">
        <v>269</v>
      </c>
      <c r="C153" s="47">
        <v>200</v>
      </c>
      <c r="D153" s="47">
        <v>200</v>
      </c>
      <c r="E153" s="2"/>
      <c r="F153" s="2"/>
    </row>
    <row r="154" spans="1:6" s="19" customFormat="1" ht="15.75">
      <c r="A154" s="46" t="s">
        <v>270</v>
      </c>
      <c r="B154" s="47" t="s">
        <v>271</v>
      </c>
      <c r="C154" s="47">
        <v>300</v>
      </c>
      <c r="D154" s="47">
        <v>300</v>
      </c>
      <c r="E154" s="2"/>
      <c r="F154" s="2"/>
    </row>
    <row r="155" spans="1:6" s="19" customFormat="1" ht="15.75">
      <c r="A155" s="46" t="s">
        <v>272</v>
      </c>
      <c r="B155" s="47" t="s">
        <v>273</v>
      </c>
      <c r="C155" s="47">
        <v>288</v>
      </c>
      <c r="D155" s="47">
        <v>388.8</v>
      </c>
      <c r="E155" s="2"/>
      <c r="F155" s="2"/>
    </row>
    <row r="156" spans="1:6" s="19" customFormat="1" ht="15.75">
      <c r="A156" s="46" t="s">
        <v>274</v>
      </c>
      <c r="B156" s="47" t="s">
        <v>275</v>
      </c>
      <c r="C156" s="47">
        <v>24</v>
      </c>
      <c r="D156" s="47">
        <v>36</v>
      </c>
      <c r="E156" s="2"/>
      <c r="F156" s="2"/>
    </row>
    <row r="157" spans="1:6" s="19" customFormat="1" ht="15.75">
      <c r="A157" s="46" t="s">
        <v>276</v>
      </c>
      <c r="B157" s="47" t="s">
        <v>277</v>
      </c>
      <c r="C157" s="47">
        <v>36</v>
      </c>
      <c r="D157" s="47">
        <v>72</v>
      </c>
      <c r="E157" s="2"/>
      <c r="F157" s="2"/>
    </row>
    <row r="158" spans="1:6" s="19" customFormat="1" ht="15.75">
      <c r="A158" s="46" t="s">
        <v>278</v>
      </c>
      <c r="B158" s="47" t="s">
        <v>279</v>
      </c>
      <c r="C158" s="47">
        <v>36</v>
      </c>
      <c r="D158" s="47">
        <v>36</v>
      </c>
      <c r="E158" s="2"/>
      <c r="F158" s="2"/>
    </row>
    <row r="159" spans="1:6" s="19" customFormat="1" ht="15.75">
      <c r="A159" s="46" t="s">
        <v>280</v>
      </c>
      <c r="B159" s="47" t="s">
        <v>281</v>
      </c>
      <c r="C159" s="47">
        <v>120</v>
      </c>
      <c r="D159" s="47">
        <v>156</v>
      </c>
      <c r="E159" s="2"/>
      <c r="F159" s="2"/>
    </row>
    <row r="160" spans="1:6" s="19" customFormat="1" ht="15.75">
      <c r="A160" s="46" t="s">
        <v>282</v>
      </c>
      <c r="B160" s="47" t="s">
        <v>283</v>
      </c>
      <c r="C160" s="47">
        <v>264</v>
      </c>
      <c r="D160" s="47">
        <v>0</v>
      </c>
      <c r="E160" s="2"/>
      <c r="F160" s="2"/>
    </row>
    <row r="161" spans="1:6" s="19" customFormat="1" ht="15.75">
      <c r="A161" s="46" t="s">
        <v>284</v>
      </c>
      <c r="B161" s="47" t="s">
        <v>285</v>
      </c>
      <c r="C161" s="47">
        <v>36</v>
      </c>
      <c r="D161" s="47">
        <v>48</v>
      </c>
      <c r="E161" s="2"/>
      <c r="F161" s="2"/>
    </row>
    <row r="162" spans="1:6" s="19" customFormat="1" ht="15.75">
      <c r="A162" s="46" t="s">
        <v>286</v>
      </c>
      <c r="B162" s="47" t="s">
        <v>287</v>
      </c>
      <c r="C162" s="47">
        <v>288</v>
      </c>
      <c r="D162" s="47">
        <v>384</v>
      </c>
      <c r="E162" s="2"/>
      <c r="F162" s="2"/>
    </row>
    <row r="163" spans="1:6" s="19" customFormat="1" ht="15.75">
      <c r="A163" s="46" t="s">
        <v>288</v>
      </c>
      <c r="B163" s="47" t="s">
        <v>289</v>
      </c>
      <c r="C163" s="47">
        <v>660</v>
      </c>
      <c r="D163" s="47">
        <v>660</v>
      </c>
      <c r="E163" s="2"/>
      <c r="F163" s="2"/>
    </row>
    <row r="164" spans="1:6" s="19" customFormat="1" ht="15.75">
      <c r="A164" s="46" t="s">
        <v>290</v>
      </c>
      <c r="B164" s="47" t="s">
        <v>291</v>
      </c>
      <c r="C164" s="47">
        <v>36</v>
      </c>
      <c r="D164" s="47">
        <v>36</v>
      </c>
      <c r="E164" s="2"/>
      <c r="F164" s="2"/>
    </row>
    <row r="165" spans="1:6" s="19" customFormat="1" ht="15.75">
      <c r="A165" s="46" t="s">
        <v>292</v>
      </c>
      <c r="B165" s="47" t="s">
        <v>293</v>
      </c>
      <c r="C165" s="47">
        <v>540</v>
      </c>
      <c r="D165" s="47">
        <v>660</v>
      </c>
      <c r="E165" s="2"/>
      <c r="F165" s="2"/>
    </row>
    <row r="166" spans="1:6" s="19" customFormat="1" ht="15.75">
      <c r="A166" s="46" t="s">
        <v>294</v>
      </c>
      <c r="B166" s="47" t="s">
        <v>295</v>
      </c>
      <c r="C166" s="47">
        <v>548</v>
      </c>
      <c r="D166" s="47">
        <v>740</v>
      </c>
      <c r="E166" s="2"/>
      <c r="F166" s="2"/>
    </row>
    <row r="167" spans="1:6" s="19" customFormat="1" ht="15.75">
      <c r="A167" s="46" t="s">
        <v>296</v>
      </c>
      <c r="B167" s="47" t="s">
        <v>297</v>
      </c>
      <c r="C167" s="47">
        <v>51</v>
      </c>
      <c r="D167" s="47">
        <v>91</v>
      </c>
      <c r="E167" s="2"/>
      <c r="F167" s="2"/>
    </row>
    <row r="168" spans="1:6" s="19" customFormat="1" ht="15.75">
      <c r="A168" s="46" t="s">
        <v>298</v>
      </c>
      <c r="B168" s="47" t="s">
        <v>299</v>
      </c>
      <c r="C168" s="47">
        <v>91</v>
      </c>
      <c r="D168" s="47">
        <v>91</v>
      </c>
      <c r="E168" s="2"/>
      <c r="F168" s="2"/>
    </row>
    <row r="169" spans="1:6" s="19" customFormat="1" ht="15.75">
      <c r="A169" s="46" t="s">
        <v>300</v>
      </c>
      <c r="B169" s="47" t="s">
        <v>301</v>
      </c>
      <c r="C169" s="47">
        <v>62</v>
      </c>
      <c r="D169" s="47">
        <v>62</v>
      </c>
      <c r="E169" s="2"/>
      <c r="F169" s="2"/>
    </row>
    <row r="170" spans="1:6" s="19" customFormat="1" ht="15.75">
      <c r="A170" s="46" t="s">
        <v>302</v>
      </c>
      <c r="B170" s="47" t="s">
        <v>303</v>
      </c>
      <c r="C170" s="47">
        <v>168</v>
      </c>
      <c r="D170" s="47">
        <v>168</v>
      </c>
      <c r="E170" s="2"/>
      <c r="F170" s="2"/>
    </row>
    <row r="171" spans="1:6" s="19" customFormat="1" ht="15.75">
      <c r="A171" s="46" t="s">
        <v>304</v>
      </c>
      <c r="B171" s="47" t="s">
        <v>305</v>
      </c>
      <c r="C171" s="47">
        <v>49</v>
      </c>
      <c r="D171" s="47">
        <v>66</v>
      </c>
      <c r="E171" s="2"/>
      <c r="F171" s="2"/>
    </row>
    <row r="172" spans="1:6" s="19" customFormat="1" ht="15.75">
      <c r="A172" s="46" t="s">
        <v>306</v>
      </c>
      <c r="B172" s="47" t="s">
        <v>307</v>
      </c>
      <c r="C172" s="47">
        <v>120</v>
      </c>
      <c r="D172" s="47">
        <v>156</v>
      </c>
      <c r="E172" s="2"/>
      <c r="F172" s="2"/>
    </row>
    <row r="173" spans="1:6" s="19" customFormat="1" ht="15.75">
      <c r="A173" s="46" t="s">
        <v>308</v>
      </c>
      <c r="B173" s="47" t="s">
        <v>309</v>
      </c>
      <c r="C173" s="47">
        <v>322</v>
      </c>
      <c r="D173" s="47">
        <v>322</v>
      </c>
      <c r="E173" s="2"/>
      <c r="F173" s="2"/>
    </row>
    <row r="174" spans="1:6" s="19" customFormat="1" ht="15.75">
      <c r="A174" s="46" t="s">
        <v>310</v>
      </c>
      <c r="B174" s="47" t="s">
        <v>311</v>
      </c>
      <c r="C174" s="47">
        <v>1092</v>
      </c>
      <c r="D174" s="47">
        <v>1176</v>
      </c>
      <c r="E174" s="2"/>
      <c r="F174" s="2"/>
    </row>
    <row r="175" spans="1:6" s="19" customFormat="1" ht="15.75">
      <c r="A175" s="46" t="s">
        <v>312</v>
      </c>
      <c r="B175" s="47" t="s">
        <v>313</v>
      </c>
      <c r="C175" s="47">
        <v>108</v>
      </c>
      <c r="D175" s="47">
        <v>132</v>
      </c>
      <c r="E175" s="2"/>
      <c r="F175" s="2"/>
    </row>
    <row r="176" spans="1:6" s="19" customFormat="1" ht="15.75">
      <c r="A176" s="46" t="s">
        <v>314</v>
      </c>
      <c r="B176" s="47" t="s">
        <v>315</v>
      </c>
      <c r="C176" s="47">
        <v>180</v>
      </c>
      <c r="D176" s="47">
        <v>180</v>
      </c>
      <c r="E176" s="2"/>
      <c r="F176" s="2"/>
    </row>
    <row r="177" spans="1:6" s="19" customFormat="1" ht="15.75">
      <c r="A177" s="46" t="s">
        <v>316</v>
      </c>
      <c r="B177" s="47" t="s">
        <v>317</v>
      </c>
      <c r="C177" s="47">
        <v>144</v>
      </c>
      <c r="D177" s="47">
        <v>144</v>
      </c>
      <c r="E177" s="2"/>
      <c r="F177" s="2"/>
    </row>
    <row r="178" spans="1:6" s="19" customFormat="1" ht="15.75">
      <c r="A178" s="46" t="s">
        <v>318</v>
      </c>
      <c r="B178" s="47" t="s">
        <v>319</v>
      </c>
      <c r="C178" s="47">
        <v>30</v>
      </c>
      <c r="D178" s="47">
        <v>118</v>
      </c>
      <c r="E178" s="2"/>
      <c r="F178" s="2"/>
    </row>
    <row r="179" spans="1:6" s="19" customFormat="1" ht="15.75">
      <c r="A179" s="46" t="s">
        <v>320</v>
      </c>
      <c r="B179" s="47" t="s">
        <v>321</v>
      </c>
      <c r="C179" s="47">
        <v>46</v>
      </c>
      <c r="D179" s="47">
        <v>64</v>
      </c>
      <c r="E179" s="2"/>
      <c r="F179" s="2"/>
    </row>
    <row r="180" spans="1:6" s="19" customFormat="1" ht="15.75">
      <c r="A180" s="46" t="s">
        <v>322</v>
      </c>
      <c r="B180" s="47" t="s">
        <v>323</v>
      </c>
      <c r="C180" s="47">
        <v>624</v>
      </c>
      <c r="D180" s="47">
        <v>864</v>
      </c>
      <c r="E180" s="2"/>
      <c r="F180" s="2"/>
    </row>
    <row r="181" spans="1:6" s="19" customFormat="1" ht="15.75">
      <c r="A181" s="46" t="s">
        <v>324</v>
      </c>
      <c r="B181" s="47" t="s">
        <v>325</v>
      </c>
      <c r="C181" s="47">
        <v>98</v>
      </c>
      <c r="D181" s="47">
        <v>165</v>
      </c>
      <c r="E181" s="2"/>
      <c r="F181" s="2"/>
    </row>
    <row r="182" spans="1:6" s="19" customFormat="1" ht="15.75">
      <c r="A182" s="46" t="s">
        <v>326</v>
      </c>
      <c r="B182" s="47" t="s">
        <v>327</v>
      </c>
      <c r="C182" s="47">
        <v>548</v>
      </c>
      <c r="D182" s="47">
        <v>548</v>
      </c>
      <c r="E182" s="2"/>
      <c r="F182" s="2"/>
    </row>
    <row r="183" spans="1:6" s="19" customFormat="1" ht="15.75">
      <c r="A183" s="46" t="s">
        <v>328</v>
      </c>
      <c r="B183" s="47" t="s">
        <v>329</v>
      </c>
      <c r="C183" s="47">
        <v>300</v>
      </c>
      <c r="D183" s="47">
        <v>365</v>
      </c>
      <c r="E183" s="2"/>
      <c r="F183" s="2"/>
    </row>
    <row r="184" spans="1:6" s="19" customFormat="1" ht="15.75">
      <c r="A184" s="46" t="s">
        <v>330</v>
      </c>
      <c r="B184" s="47" t="s">
        <v>331</v>
      </c>
      <c r="C184" s="47">
        <v>114</v>
      </c>
      <c r="D184" s="47">
        <v>202</v>
      </c>
      <c r="E184" s="2"/>
      <c r="F184" s="2"/>
    </row>
    <row r="185" spans="1:6" s="19" customFormat="1" ht="15.75">
      <c r="A185" s="46" t="s">
        <v>332</v>
      </c>
      <c r="B185" s="47" t="s">
        <v>331</v>
      </c>
      <c r="C185" s="47">
        <v>334</v>
      </c>
      <c r="D185" s="47">
        <v>439</v>
      </c>
      <c r="E185" s="2"/>
      <c r="F185" s="2"/>
    </row>
    <row r="186" spans="1:6" s="19" customFormat="1" ht="15.75">
      <c r="A186" s="46" t="s">
        <v>333</v>
      </c>
      <c r="B186" s="47" t="s">
        <v>334</v>
      </c>
      <c r="C186" s="47">
        <v>52</v>
      </c>
      <c r="D186" s="47">
        <v>70</v>
      </c>
      <c r="E186" s="2"/>
      <c r="F186" s="2"/>
    </row>
    <row r="187" spans="1:6" s="19" customFormat="1" ht="15.75">
      <c r="A187" s="46" t="s">
        <v>335</v>
      </c>
      <c r="B187" s="47" t="s">
        <v>336</v>
      </c>
      <c r="C187" s="47">
        <v>158</v>
      </c>
      <c r="D187" s="47">
        <v>236</v>
      </c>
      <c r="E187" s="2"/>
      <c r="F187" s="2"/>
    </row>
    <row r="188" spans="1:6" s="19" customFormat="1" ht="15.75">
      <c r="A188" s="46" t="s">
        <v>337</v>
      </c>
      <c r="B188" s="47" t="s">
        <v>338</v>
      </c>
      <c r="C188" s="47">
        <v>650</v>
      </c>
      <c r="D188" s="47">
        <v>0</v>
      </c>
      <c r="E188" s="2"/>
      <c r="F188" s="2"/>
    </row>
    <row r="189" spans="1:6" s="19" customFormat="1" ht="15.75">
      <c r="A189" s="46" t="s">
        <v>339</v>
      </c>
      <c r="B189" s="47" t="s">
        <v>340</v>
      </c>
      <c r="C189" s="47">
        <v>1500</v>
      </c>
      <c r="D189" s="47">
        <v>0</v>
      </c>
      <c r="E189" s="2"/>
      <c r="F189" s="2"/>
    </row>
    <row r="190" spans="1:6" s="19" customFormat="1" ht="15.75">
      <c r="A190" s="46" t="s">
        <v>341</v>
      </c>
      <c r="B190" s="47" t="s">
        <v>342</v>
      </c>
      <c r="C190" s="47">
        <v>180</v>
      </c>
      <c r="D190" s="47">
        <v>240</v>
      </c>
      <c r="E190" s="2"/>
      <c r="F190" s="2"/>
    </row>
    <row r="191" spans="1:6" s="19" customFormat="1" ht="15.75">
      <c r="A191" s="46" t="s">
        <v>343</v>
      </c>
      <c r="B191" s="47" t="s">
        <v>344</v>
      </c>
      <c r="C191" s="47">
        <v>45</v>
      </c>
      <c r="D191" s="47">
        <v>0</v>
      </c>
      <c r="E191" s="2"/>
      <c r="F191" s="2"/>
    </row>
    <row r="192" spans="1:6" s="19" customFormat="1" ht="15.75">
      <c r="A192" s="46" t="s">
        <v>345</v>
      </c>
      <c r="B192" s="47" t="s">
        <v>346</v>
      </c>
      <c r="C192" s="47">
        <v>17</v>
      </c>
      <c r="D192" s="47">
        <v>17</v>
      </c>
      <c r="E192" s="2"/>
      <c r="F192" s="2"/>
    </row>
    <row r="193" spans="1:6" s="19" customFormat="1" ht="15.75">
      <c r="A193" s="46" t="s">
        <v>347</v>
      </c>
      <c r="B193" s="47" t="s">
        <v>348</v>
      </c>
      <c r="C193" s="47">
        <v>135</v>
      </c>
      <c r="D193" s="47">
        <v>182</v>
      </c>
      <c r="E193" s="2"/>
      <c r="F193" s="2"/>
    </row>
    <row r="194" spans="1:6" s="19" customFormat="1" ht="15.75">
      <c r="A194" s="60" t="s">
        <v>349</v>
      </c>
      <c r="B194" s="47" t="s">
        <v>350</v>
      </c>
      <c r="C194" s="47">
        <v>539</v>
      </c>
      <c r="D194" s="47">
        <v>627</v>
      </c>
      <c r="E194" s="2"/>
      <c r="F194" s="2"/>
    </row>
    <row r="195" spans="1:6" s="19" customFormat="1" ht="15.75">
      <c r="A195" s="46" t="s">
        <v>351</v>
      </c>
      <c r="B195" s="47" t="s">
        <v>352</v>
      </c>
      <c r="C195" s="47">
        <v>2.5</v>
      </c>
      <c r="D195" s="47">
        <v>2.5</v>
      </c>
      <c r="E195" s="2"/>
      <c r="F195" s="2"/>
    </row>
    <row r="196" spans="1:6" s="19" customFormat="1" ht="15.75">
      <c r="A196" s="46" t="s">
        <v>353</v>
      </c>
      <c r="B196" s="47" t="s">
        <v>354</v>
      </c>
      <c r="C196" s="47">
        <v>250</v>
      </c>
      <c r="D196" s="47">
        <v>450</v>
      </c>
      <c r="E196" s="2"/>
      <c r="F196" s="2"/>
    </row>
    <row r="197" spans="1:6" s="19" customFormat="1" ht="15.75">
      <c r="A197" s="46" t="s">
        <v>355</v>
      </c>
      <c r="B197" s="47" t="s">
        <v>356</v>
      </c>
      <c r="C197" s="47">
        <v>252</v>
      </c>
      <c r="D197" s="47">
        <v>252</v>
      </c>
      <c r="E197" s="2"/>
      <c r="F197" s="2"/>
    </row>
    <row r="198" spans="1:6" s="19" customFormat="1" ht="15.75">
      <c r="A198" s="46" t="s">
        <v>357</v>
      </c>
      <c r="B198" s="47" t="s">
        <v>358</v>
      </c>
      <c r="C198" s="47">
        <v>120</v>
      </c>
      <c r="D198" s="47">
        <v>120</v>
      </c>
      <c r="E198" s="2"/>
      <c r="F198" s="2"/>
    </row>
    <row r="199" spans="1:6" s="19" customFormat="1" ht="15.75">
      <c r="A199" s="46" t="s">
        <v>359</v>
      </c>
      <c r="B199" s="47" t="s">
        <v>360</v>
      </c>
      <c r="C199" s="47">
        <v>96</v>
      </c>
      <c r="D199" s="47">
        <v>96</v>
      </c>
      <c r="E199" s="2"/>
      <c r="F199" s="2"/>
    </row>
    <row r="200" spans="1:6" s="19" customFormat="1" ht="15.75">
      <c r="A200" s="46" t="s">
        <v>361</v>
      </c>
      <c r="B200" s="47" t="s">
        <v>362</v>
      </c>
      <c r="C200" s="47">
        <v>68</v>
      </c>
      <c r="D200" s="47">
        <v>68</v>
      </c>
      <c r="E200" s="2"/>
      <c r="F200" s="2"/>
    </row>
    <row r="201" spans="1:6" s="19" customFormat="1" ht="15.75">
      <c r="A201" s="46" t="s">
        <v>363</v>
      </c>
      <c r="B201" s="47" t="s">
        <v>364</v>
      </c>
      <c r="C201" s="47">
        <v>148</v>
      </c>
      <c r="D201" s="47">
        <v>206</v>
      </c>
      <c r="E201" s="2"/>
      <c r="F201" s="2"/>
    </row>
    <row r="202" spans="1:6" s="19" customFormat="1" ht="15.75">
      <c r="A202" s="46" t="s">
        <v>365</v>
      </c>
      <c r="B202" s="47" t="s">
        <v>366</v>
      </c>
      <c r="C202" s="47">
        <v>168</v>
      </c>
      <c r="D202" s="47">
        <v>223</v>
      </c>
      <c r="E202" s="2"/>
      <c r="F202" s="2"/>
    </row>
    <row r="203" spans="1:6" s="19" customFormat="1" ht="15.75">
      <c r="A203" s="46" t="s">
        <v>367</v>
      </c>
      <c r="B203" s="47" t="s">
        <v>368</v>
      </c>
      <c r="C203" s="47">
        <v>200</v>
      </c>
      <c r="D203" s="47">
        <v>356</v>
      </c>
      <c r="E203" s="2"/>
      <c r="F203" s="2"/>
    </row>
    <row r="204" spans="1:6" s="19" customFormat="1" ht="15.75">
      <c r="A204" s="46" t="s">
        <v>369</v>
      </c>
      <c r="B204" s="47" t="s">
        <v>370</v>
      </c>
      <c r="C204" s="47">
        <v>720</v>
      </c>
      <c r="D204" s="47">
        <v>840</v>
      </c>
      <c r="E204" s="2"/>
      <c r="F204" s="2"/>
    </row>
    <row r="205" spans="1:6" s="19" customFormat="1" ht="15.75">
      <c r="A205" s="46" t="s">
        <v>371</v>
      </c>
      <c r="B205" s="47" t="s">
        <v>372</v>
      </c>
      <c r="C205" s="47">
        <v>13</v>
      </c>
      <c r="D205" s="47">
        <v>23</v>
      </c>
      <c r="E205" s="2"/>
      <c r="F205" s="2"/>
    </row>
    <row r="206" spans="1:6" s="19" customFormat="1" ht="15.75">
      <c r="A206" s="46" t="s">
        <v>373</v>
      </c>
      <c r="B206" s="47" t="s">
        <v>374</v>
      </c>
      <c r="C206" s="47">
        <v>600</v>
      </c>
      <c r="D206" s="47">
        <v>705</v>
      </c>
      <c r="E206" s="2"/>
      <c r="F206" s="2"/>
    </row>
    <row r="207" spans="1:6" s="19" customFormat="1" ht="15.75">
      <c r="A207" s="46" t="s">
        <v>375</v>
      </c>
      <c r="B207" s="47" t="s">
        <v>376</v>
      </c>
      <c r="C207" s="47">
        <v>108</v>
      </c>
      <c r="D207" s="47">
        <v>192</v>
      </c>
      <c r="E207" s="2"/>
      <c r="F207" s="2"/>
    </row>
    <row r="208" spans="1:6" s="19" customFormat="1" ht="15.75">
      <c r="A208" s="46" t="s">
        <v>377</v>
      </c>
      <c r="B208" s="47" t="s">
        <v>378</v>
      </c>
      <c r="C208" s="47">
        <v>52</v>
      </c>
      <c r="D208" s="47">
        <v>94</v>
      </c>
      <c r="E208" s="2"/>
      <c r="F208" s="2"/>
    </row>
    <row r="209" spans="1:6" s="19" customFormat="1" ht="15.75">
      <c r="A209" s="46" t="s">
        <v>379</v>
      </c>
      <c r="B209" s="47" t="s">
        <v>380</v>
      </c>
      <c r="C209" s="47">
        <v>30</v>
      </c>
      <c r="D209" s="47">
        <v>54</v>
      </c>
      <c r="E209" s="2"/>
      <c r="F209" s="2"/>
    </row>
    <row r="210" spans="1:6" s="19" customFormat="1" ht="15.75">
      <c r="A210" s="46" t="s">
        <v>381</v>
      </c>
      <c r="B210" s="47" t="s">
        <v>382</v>
      </c>
      <c r="C210" s="47">
        <v>483</v>
      </c>
      <c r="D210" s="47">
        <v>624</v>
      </c>
      <c r="E210" s="2"/>
      <c r="F210" s="2"/>
    </row>
    <row r="211" spans="1:6" s="19" customFormat="1" ht="15.75">
      <c r="A211" s="46" t="s">
        <v>367</v>
      </c>
      <c r="B211" s="47" t="s">
        <v>383</v>
      </c>
      <c r="C211" s="47">
        <v>0</v>
      </c>
      <c r="D211" s="47">
        <v>0</v>
      </c>
      <c r="E211" s="2"/>
      <c r="F211" s="2"/>
    </row>
    <row r="212" spans="1:6" s="19" customFormat="1" ht="15.75">
      <c r="A212" s="46" t="s">
        <v>384</v>
      </c>
      <c r="B212" s="47" t="s">
        <v>385</v>
      </c>
      <c r="C212" s="47">
        <v>6</v>
      </c>
      <c r="D212" s="47">
        <v>10</v>
      </c>
      <c r="E212" s="2"/>
      <c r="F212" s="2"/>
    </row>
    <row r="213" spans="1:6" s="19" customFormat="1" ht="15.75">
      <c r="A213" s="46" t="s">
        <v>386</v>
      </c>
      <c r="B213" s="47" t="s">
        <v>387</v>
      </c>
      <c r="C213" s="47">
        <v>640</v>
      </c>
      <c r="D213" s="47">
        <f>680+356</f>
        <v>1036</v>
      </c>
      <c r="E213" s="2"/>
      <c r="F213" s="2"/>
    </row>
    <row r="214" spans="1:6" s="19" customFormat="1" ht="15.75">
      <c r="A214" s="46" t="s">
        <v>388</v>
      </c>
      <c r="B214" s="47" t="s">
        <v>389</v>
      </c>
      <c r="C214" s="47">
        <v>28</v>
      </c>
      <c r="D214" s="47">
        <v>0</v>
      </c>
      <c r="E214" s="2"/>
      <c r="F214" s="2"/>
    </row>
    <row r="215" spans="1:6" s="19" customFormat="1" ht="15.75">
      <c r="A215" s="60" t="s">
        <v>390</v>
      </c>
      <c r="B215" s="47" t="s">
        <v>391</v>
      </c>
      <c r="C215" s="47">
        <v>288</v>
      </c>
      <c r="D215" s="47">
        <v>576</v>
      </c>
      <c r="E215" s="2"/>
      <c r="F215" s="2"/>
    </row>
    <row r="216" spans="1:6" s="19" customFormat="1" ht="15.75">
      <c r="A216" s="60" t="s">
        <v>392</v>
      </c>
      <c r="B216" s="47" t="s">
        <v>393</v>
      </c>
      <c r="C216" s="47">
        <v>144</v>
      </c>
      <c r="D216" s="47">
        <v>288</v>
      </c>
      <c r="E216" s="2"/>
      <c r="F216" s="2"/>
    </row>
    <row r="217" spans="1:6" s="19" customFormat="1" ht="15.75">
      <c r="A217" s="60" t="s">
        <v>394</v>
      </c>
      <c r="B217" s="47" t="s">
        <v>395</v>
      </c>
      <c r="C217" s="47">
        <v>60</v>
      </c>
      <c r="D217" s="47">
        <v>120</v>
      </c>
      <c r="E217" s="2"/>
      <c r="F217" s="2"/>
    </row>
    <row r="218" spans="1:6" s="19" customFormat="1" ht="15.75">
      <c r="A218" s="60" t="s">
        <v>396</v>
      </c>
      <c r="B218" s="47" t="s">
        <v>397</v>
      </c>
      <c r="C218" s="47">
        <v>24</v>
      </c>
      <c r="D218" s="47">
        <v>48</v>
      </c>
      <c r="E218" s="2"/>
      <c r="F218" s="2"/>
    </row>
    <row r="219" spans="1:6" s="19" customFormat="1" ht="15.75">
      <c r="A219" s="61" t="s">
        <v>398</v>
      </c>
      <c r="B219" s="53" t="s">
        <v>399</v>
      </c>
      <c r="C219" s="53">
        <v>24</v>
      </c>
      <c r="D219" s="53">
        <v>48</v>
      </c>
      <c r="E219" s="2"/>
      <c r="F219" s="2"/>
    </row>
    <row r="220" spans="1:6" s="19" customFormat="1" ht="15.75">
      <c r="A220" s="46" t="s">
        <v>400</v>
      </c>
      <c r="B220" s="47" t="s">
        <v>401</v>
      </c>
      <c r="C220" s="47">
        <v>108</v>
      </c>
      <c r="D220" s="47">
        <v>0</v>
      </c>
      <c r="E220" s="2"/>
      <c r="F220" s="2"/>
    </row>
    <row r="221" spans="1:6" s="19" customFormat="1" ht="15.75">
      <c r="A221" s="46" t="s">
        <v>402</v>
      </c>
      <c r="B221" s="47" t="s">
        <v>403</v>
      </c>
      <c r="C221" s="47">
        <v>26</v>
      </c>
      <c r="D221" s="47">
        <v>47</v>
      </c>
      <c r="E221" s="2"/>
      <c r="F221" s="2"/>
    </row>
    <row r="222" spans="1:6" s="19" customFormat="1" ht="15.75">
      <c r="A222" s="46" t="s">
        <v>404</v>
      </c>
      <c r="B222" s="47" t="s">
        <v>405</v>
      </c>
      <c r="C222" s="47">
        <v>24</v>
      </c>
      <c r="D222" s="47">
        <v>48</v>
      </c>
      <c r="E222" s="2"/>
      <c r="F222" s="2"/>
    </row>
    <row r="223" spans="1:6" s="19" customFormat="1" ht="15.75">
      <c r="A223" s="46" t="s">
        <v>406</v>
      </c>
      <c r="B223" s="47" t="s">
        <v>407</v>
      </c>
      <c r="C223" s="47">
        <v>3.3</v>
      </c>
      <c r="D223" s="47">
        <v>5.8</v>
      </c>
      <c r="E223" s="2"/>
      <c r="F223" s="2"/>
    </row>
    <row r="224" spans="1:6" s="19" customFormat="1" ht="15.75">
      <c r="A224" s="46" t="s">
        <v>408</v>
      </c>
      <c r="B224" s="47" t="s">
        <v>409</v>
      </c>
      <c r="C224" s="47">
        <v>44</v>
      </c>
      <c r="D224" s="47">
        <v>44</v>
      </c>
      <c r="E224" s="2"/>
      <c r="F224" s="2"/>
    </row>
    <row r="225" spans="1:6" s="19" customFormat="1" ht="15.75">
      <c r="A225" s="46" t="s">
        <v>410</v>
      </c>
      <c r="B225" s="47" t="s">
        <v>411</v>
      </c>
      <c r="C225" s="47">
        <v>6.6</v>
      </c>
      <c r="D225" s="47">
        <v>11.7</v>
      </c>
      <c r="E225" s="2"/>
      <c r="F225" s="2"/>
    </row>
    <row r="226" spans="1:6" s="19" customFormat="1" ht="15.75">
      <c r="A226" s="46" t="s">
        <v>412</v>
      </c>
      <c r="B226" s="47" t="s">
        <v>413</v>
      </c>
      <c r="C226" s="47">
        <v>55000</v>
      </c>
      <c r="D226" s="47">
        <v>45526</v>
      </c>
      <c r="E226" s="2"/>
      <c r="F226" s="2"/>
    </row>
    <row r="227" spans="1:6" s="19" customFormat="1" ht="15.75">
      <c r="A227" s="46" t="s">
        <v>414</v>
      </c>
      <c r="B227" s="47" t="s">
        <v>415</v>
      </c>
      <c r="C227" s="47">
        <v>1490</v>
      </c>
      <c r="D227" s="47">
        <v>1860</v>
      </c>
      <c r="E227" s="2"/>
      <c r="F227" s="2"/>
    </row>
    <row r="228" spans="1:6" s="19" customFormat="1" ht="15.75">
      <c r="A228" s="46" t="s">
        <v>416</v>
      </c>
      <c r="B228" s="47" t="s">
        <v>417</v>
      </c>
      <c r="C228" s="47">
        <v>240</v>
      </c>
      <c r="D228" s="47">
        <v>480</v>
      </c>
      <c r="E228" s="2"/>
      <c r="F228" s="2"/>
    </row>
    <row r="229" spans="1:6" s="19" customFormat="1" ht="15.75">
      <c r="A229" s="46" t="s">
        <v>418</v>
      </c>
      <c r="B229" s="47" t="s">
        <v>419</v>
      </c>
      <c r="C229" s="47">
        <v>3794</v>
      </c>
      <c r="D229" s="47">
        <v>6534</v>
      </c>
      <c r="E229" s="2"/>
      <c r="F229" s="2"/>
    </row>
    <row r="230" spans="1:6" s="19" customFormat="1" ht="15.75">
      <c r="A230" s="46" t="s">
        <v>420</v>
      </c>
      <c r="B230" s="47" t="s">
        <v>421</v>
      </c>
      <c r="C230" s="47">
        <v>600</v>
      </c>
      <c r="D230" s="47">
        <v>810</v>
      </c>
      <c r="E230" s="2"/>
      <c r="F230" s="2"/>
    </row>
    <row r="231" spans="1:6" s="19" customFormat="1" ht="15.75">
      <c r="A231" s="46" t="s">
        <v>422</v>
      </c>
      <c r="B231" s="47" t="s">
        <v>423</v>
      </c>
      <c r="C231" s="47">
        <v>540</v>
      </c>
      <c r="D231" s="47">
        <v>730</v>
      </c>
      <c r="E231" s="2"/>
      <c r="F231" s="2"/>
    </row>
    <row r="232" spans="1:6" s="19" customFormat="1" ht="15.75">
      <c r="A232" s="46" t="s">
        <v>424</v>
      </c>
      <c r="B232" s="47" t="s">
        <v>425</v>
      </c>
      <c r="C232" s="47">
        <v>120</v>
      </c>
      <c r="D232" s="47">
        <v>240</v>
      </c>
      <c r="E232" s="2"/>
      <c r="F232" s="2"/>
    </row>
    <row r="233" spans="1:6" s="19" customFormat="1" ht="15.75">
      <c r="A233" s="46" t="s">
        <v>426</v>
      </c>
      <c r="B233" s="47" t="s">
        <v>427</v>
      </c>
      <c r="C233" s="47">
        <v>120</v>
      </c>
      <c r="D233" s="47">
        <v>120</v>
      </c>
      <c r="E233" s="2"/>
      <c r="F233" s="2"/>
    </row>
    <row r="234" spans="1:6" s="19" customFormat="1" ht="15.75">
      <c r="A234" s="46" t="s">
        <v>428</v>
      </c>
      <c r="B234" s="47" t="s">
        <v>429</v>
      </c>
      <c r="C234" s="47">
        <v>228</v>
      </c>
      <c r="D234" s="47">
        <v>228</v>
      </c>
      <c r="E234" s="2"/>
      <c r="F234" s="2"/>
    </row>
    <row r="235" spans="1:6" s="19" customFormat="1" ht="15.75">
      <c r="A235" s="46" t="s">
        <v>430</v>
      </c>
      <c r="B235" s="47" t="s">
        <v>431</v>
      </c>
      <c r="C235" s="47">
        <v>7</v>
      </c>
      <c r="D235" s="47">
        <v>11</v>
      </c>
      <c r="E235" s="2"/>
      <c r="F235" s="2"/>
    </row>
    <row r="236" spans="1:6" s="19" customFormat="1" ht="15.75">
      <c r="A236" s="46" t="s">
        <v>432</v>
      </c>
      <c r="B236" s="47" t="s">
        <v>433</v>
      </c>
      <c r="C236" s="47">
        <v>5</v>
      </c>
      <c r="D236" s="47">
        <v>12</v>
      </c>
      <c r="E236" s="2"/>
      <c r="F236" s="2"/>
    </row>
    <row r="237" spans="1:6" s="19" customFormat="1" ht="15.75">
      <c r="A237" s="52" t="s">
        <v>434</v>
      </c>
      <c r="B237" s="53" t="s">
        <v>435</v>
      </c>
      <c r="C237" s="53">
        <v>950</v>
      </c>
      <c r="D237" s="53">
        <v>1600</v>
      </c>
      <c r="E237" s="2"/>
      <c r="F237" s="2"/>
    </row>
    <row r="238" spans="1:6" s="19" customFormat="1" ht="15.75">
      <c r="A238" s="46" t="s">
        <v>436</v>
      </c>
      <c r="B238" s="47" t="s">
        <v>437</v>
      </c>
      <c r="C238" s="47">
        <v>110</v>
      </c>
      <c r="D238" s="47">
        <v>0</v>
      </c>
      <c r="E238" s="2"/>
      <c r="F238" s="2"/>
    </row>
    <row r="239" spans="1:6" s="19" customFormat="1" ht="15.75">
      <c r="A239" s="46" t="s">
        <v>438</v>
      </c>
      <c r="B239" s="47" t="s">
        <v>439</v>
      </c>
      <c r="C239" s="47">
        <v>11</v>
      </c>
      <c r="D239" s="47">
        <v>11</v>
      </c>
      <c r="E239" s="2"/>
      <c r="F239" s="2"/>
    </row>
    <row r="240" spans="1:6" s="19" customFormat="1" ht="15.75">
      <c r="A240" s="46" t="s">
        <v>179</v>
      </c>
      <c r="B240" s="47" t="s">
        <v>440</v>
      </c>
      <c r="C240" s="47">
        <v>53000</v>
      </c>
      <c r="D240" s="47">
        <v>0</v>
      </c>
      <c r="E240" s="2"/>
      <c r="F240" s="2"/>
    </row>
    <row r="241" spans="1:6" s="19" customFormat="1" ht="15.75">
      <c r="A241" s="46" t="s">
        <v>441</v>
      </c>
      <c r="B241" s="47" t="s">
        <v>442</v>
      </c>
      <c r="C241" s="47">
        <v>120</v>
      </c>
      <c r="D241" s="47">
        <v>140</v>
      </c>
      <c r="E241" s="2"/>
      <c r="F241" s="2"/>
    </row>
    <row r="242" spans="1:6" s="19" customFormat="1" ht="15.75">
      <c r="A242" s="46" t="s">
        <v>443</v>
      </c>
      <c r="B242" s="47" t="s">
        <v>444</v>
      </c>
      <c r="C242" s="47">
        <v>95</v>
      </c>
      <c r="D242" s="47">
        <v>95</v>
      </c>
      <c r="E242" s="2"/>
      <c r="F242" s="2"/>
    </row>
    <row r="243" spans="1:6" s="19" customFormat="1" ht="16.5" thickBot="1">
      <c r="A243" s="62" t="s">
        <v>445</v>
      </c>
      <c r="B243" s="63" t="s">
        <v>446</v>
      </c>
      <c r="C243" s="64">
        <v>0</v>
      </c>
      <c r="D243" s="64">
        <v>800</v>
      </c>
      <c r="E243" s="2"/>
      <c r="F243" s="2"/>
    </row>
    <row r="244" spans="1:6" s="19" customFormat="1" ht="15.75">
      <c r="A244" s="65"/>
      <c r="B244" s="66"/>
      <c r="C244" s="67"/>
      <c r="D244" s="67"/>
      <c r="E244" s="2"/>
      <c r="F244" s="2"/>
    </row>
  </sheetData>
  <sheetProtection/>
  <mergeCells count="13">
    <mergeCell ref="C17:D17"/>
    <mergeCell ref="A11:I11"/>
    <mergeCell ref="A12:I12"/>
    <mergeCell ref="A14:A16"/>
    <mergeCell ref="B14:B16"/>
    <mergeCell ref="C14:D15"/>
    <mergeCell ref="B3:I3"/>
    <mergeCell ref="B7:I7"/>
    <mergeCell ref="B4:I4"/>
    <mergeCell ref="B5:I5"/>
    <mergeCell ref="B8:I8"/>
    <mergeCell ref="B10:I10"/>
    <mergeCell ref="B9:I9"/>
  </mergeCells>
  <printOptions/>
  <pageMargins left="0.75" right="0.75" top="0.7" bottom="0.64" header="0.75" footer="0.6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Bazarnaya</dc:creator>
  <cp:keywords/>
  <dc:description/>
  <cp:lastModifiedBy>yurist</cp:lastModifiedBy>
  <cp:lastPrinted>2010-12-16T03:27:36Z</cp:lastPrinted>
  <dcterms:created xsi:type="dcterms:W3CDTF">2010-05-25T03:00:19Z</dcterms:created>
  <dcterms:modified xsi:type="dcterms:W3CDTF">2010-12-17T10:04:58Z</dcterms:modified>
  <cp:category/>
  <cp:version/>
  <cp:contentType/>
  <cp:contentStatus/>
</cp:coreProperties>
</file>