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65446" windowWidth="20925" windowHeight="11430" tabRatio="779" activeTab="7"/>
  </bookViews>
  <sheets>
    <sheet name="Сведения об организации" sheetId="1" r:id="rId1"/>
    <sheet name="О тарифах" sheetId="2" r:id="rId2"/>
    <sheet name="фин-хоз деят" sheetId="3" r:id="rId3"/>
    <sheet name="о потреб характеристиках" sheetId="4" r:id="rId4"/>
    <sheet name="кап.рем" sheetId="5" r:id="rId5"/>
    <sheet name="инвест" sheetId="6" r:id="rId6"/>
    <sheet name="условия" sheetId="7" r:id="rId7"/>
    <sheet name="вып.тех услов" sheetId="8" r:id="rId8"/>
    <sheet name="доступ" sheetId="9" r:id="rId9"/>
  </sheets>
  <externalReferences>
    <externalReference r:id="rId12"/>
    <externalReference r:id="rId13"/>
    <externalReference r:id="rId14"/>
  </externalReferences>
  <definedNames>
    <definedName name="inn">'Сведения об организации'!$G$17</definedName>
    <definedName name="kind_of_activity" localSheetId="4">'[1]TEHSHEET'!$B$19:$B$23</definedName>
    <definedName name="kind_of_activity">'[1]TEHSHEET'!$B$19:$B$23</definedName>
    <definedName name="kpp">'Сведения об организации'!$G$18</definedName>
    <definedName name="KV">'[2]TEHSHEET'!$N$5:$N$8</definedName>
    <definedName name="MO_LIST1">'[2]REESTR'!$X$2:$X$276</definedName>
    <definedName name="OKTMO_LIST1">'[2]REESTR'!$Y$156</definedName>
    <definedName name="org">'Сведения об организации'!$G$15</definedName>
    <definedName name="organization_type_range">'[3]tech'!$A$2:$A$5</definedName>
    <definedName name="reg_name">'Сведения об организации'!$G$13</definedName>
    <definedName name="region_name">'[3]TEHSHEET'!$A$1:$A$84</definedName>
    <definedName name="SCOPE_FORMS">'[2]TEHSHEET'!$R$4:$R$16</definedName>
    <definedName name="SCOPE_YN">'[2]TEHSHEET'!$S$14:$S$15</definedName>
    <definedName name="VD">'[2]TEHSHEET'!$D$1:$D$6</definedName>
    <definedName name="version">'[3]Инструкция'!$L$2</definedName>
    <definedName name="_xlnm.Print_Area" localSheetId="7">'вып.тех услов'!$A$1:$K$21</definedName>
    <definedName name="_xlnm.Print_Area" localSheetId="1">'О тарифах'!$A$1:$I$28</definedName>
    <definedName name="_xlnm.Print_Area" localSheetId="0">'Сведения об организации'!$A$1:$H$74</definedName>
    <definedName name="_xlnm.Print_Area" localSheetId="2">'фин-хоз деят'!$A$1:$F$78</definedName>
  </definedNames>
  <calcPr fullCalcOnLoad="1"/>
</workbook>
</file>

<file path=xl/sharedStrings.xml><?xml version="1.0" encoding="utf-8"?>
<sst xmlns="http://schemas.openxmlformats.org/spreadsheetml/2006/main" count="715" uniqueCount="417">
  <si>
    <t>№ п/п</t>
  </si>
  <si>
    <t>Наименование показателя</t>
  </si>
  <si>
    <t>Единица измерения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</si>
  <si>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</si>
  <si>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</si>
  <si>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</si>
  <si>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</si>
  <si>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</si>
  <si>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</si>
  <si>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</si>
  <si>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</si>
  <si>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</si>
  <si>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</si>
  <si>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</si>
  <si>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</si>
  <si>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</si>
  <si>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</si>
  <si>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Сведения об условиях публичных договоров поставок регулируемых товаров, оказания регулируемых услуг</t>
  </si>
  <si>
    <t>Значение показателя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</si>
  <si>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</si>
  <si>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</si>
  <si>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</si>
  <si>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</si>
  <si>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</si>
  <si>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</si>
  <si>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</si>
  <si>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</si>
  <si>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</si>
  <si>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</si>
  <si>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</si>
  <si>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руб./ кВтч</t>
  </si>
  <si>
    <t>3.2.2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</si>
  <si>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</si>
  <si>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</si>
  <si>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</si>
  <si>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</si>
  <si>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</si>
  <si>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</si>
  <si>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</si>
  <si>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</si>
  <si>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</si>
  <si>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</si>
  <si>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</si>
  <si>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</si>
  <si>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</si>
  <si>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</si>
  <si>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</si>
  <si>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</si>
  <si>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</si>
  <si>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</si>
  <si>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</si>
  <si>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</si>
  <si>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</si>
  <si>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</si>
  <si>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</si>
  <si>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</si>
  <si>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</si>
  <si>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</si>
  <si>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</si>
  <si>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</si>
  <si>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</si>
  <si>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</si>
  <si>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</si>
  <si>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</si>
  <si>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</si>
  <si>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</si>
  <si>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</si>
  <si>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</si>
  <si>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</si>
  <si>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</si>
  <si>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</si>
  <si>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</si>
  <si>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</si>
  <si>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</si>
  <si>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</si>
  <si>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</si>
  <si>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</si>
  <si>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</si>
  <si>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</si>
  <si>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</si>
  <si>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</si>
  <si>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</si>
  <si>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</si>
  <si>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</si>
  <si>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</si>
  <si>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</si>
  <si>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</si>
  <si>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</si>
  <si>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</si>
  <si>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</si>
  <si>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</si>
  <si>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</si>
  <si>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</si>
  <si>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</si>
  <si>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</si>
  <si>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</si>
  <si>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</si>
  <si>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</si>
  <si>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</si>
  <si>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</si>
  <si>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</si>
  <si>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</si>
  <si>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</si>
  <si>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</si>
  <si>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</si>
  <si>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</si>
  <si>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</si>
  <si>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</si>
  <si>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</si>
  <si>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</si>
  <si>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</si>
  <si>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</si>
  <si>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</si>
  <si>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</si>
  <si>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</si>
  <si>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</si>
  <si>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</si>
  <si>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</si>
  <si>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</si>
  <si>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</si>
  <si>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</si>
  <si>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</si>
  <si>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</si>
  <si>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</si>
  <si>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</si>
  <si>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</si>
  <si>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</si>
  <si>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</si>
  <si>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</si>
  <si>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</si>
  <si>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</si>
  <si>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</si>
  <si>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</si>
  <si>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Единица измерения (с  НДС)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</si>
  <si>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</si>
  <si>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</si>
  <si>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</si>
  <si>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</si>
  <si>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</si>
  <si>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</si>
  <si>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</si>
  <si>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</si>
  <si>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</si>
  <si>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</si>
  <si>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</si>
  <si>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</si>
  <si>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</si>
  <si>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</si>
  <si>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</si>
  <si>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</si>
  <si>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</si>
  <si>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</si>
  <si>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</si>
  <si>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</si>
  <si>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</si>
  <si>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</si>
  <si>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</si>
  <si>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</si>
  <si>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</si>
  <si>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</si>
  <si>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</si>
  <si>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</si>
  <si>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</si>
  <si>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</si>
  <si>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</si>
  <si>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среднесписочная численность основного производственного персонала (человек)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</si>
  <si>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</si>
  <si>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</si>
  <si>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</si>
  <si>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</si>
  <si>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</si>
  <si>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</si>
  <si>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</si>
  <si>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</si>
  <si>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</si>
  <si>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</si>
  <si>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</si>
  <si>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</si>
  <si>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</si>
  <si>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</si>
  <si>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</si>
  <si>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</si>
  <si>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</si>
  <si>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</si>
  <si>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</si>
  <si>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</si>
  <si>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</si>
  <si>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</si>
  <si>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</si>
  <si>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</si>
  <si>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</si>
  <si>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 наименование организации)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</si>
  <si>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</si>
  <si>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</si>
  <si>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</si>
  <si>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</si>
  <si>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*информация  раскрывается не позднее 30 дней со дня принятия решения об установлении тарифа (надбавки)</t>
  </si>
  <si>
    <t>* Информация раскрывается не позднее 30 дней после сдачи годового бухгалтерского баланса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</si>
  <si>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</si>
  <si>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</si>
  <si>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</si>
  <si>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</si>
  <si>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</si>
  <si>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</si>
  <si>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</si>
  <si>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</si>
  <si>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</si>
  <si>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</si>
  <si>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</si>
  <si>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</si>
  <si>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</si>
  <si>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</si>
  <si>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</si>
  <si>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</si>
  <si>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</si>
  <si>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</si>
  <si>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</si>
  <si>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</si>
  <si>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</si>
  <si>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</si>
  <si>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</si>
  <si>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</si>
  <si>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</si>
  <si>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</si>
  <si>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</si>
  <si>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</si>
  <si>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</si>
  <si>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</si>
  <si>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</si>
  <si>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</si>
  <si>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</si>
  <si>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</si>
  <si>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</si>
  <si>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</si>
  <si>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</si>
  <si>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</si>
  <si>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</si>
  <si>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Объем товаров, услуг (указать ед. изм.)</t>
  </si>
  <si>
    <t>Стоимость товаров, услуг, тыс. руб.</t>
  </si>
  <si>
    <t>Способ приобретения</t>
  </si>
  <si>
    <t>Наименование организации**</t>
  </si>
  <si>
    <t>Направление расходов (указать наименование услуг, работ)**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</si>
  <si>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</si>
  <si>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</si>
  <si>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</si>
  <si>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</si>
  <si>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</si>
  <si>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</si>
  <si>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</si>
  <si>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</si>
  <si>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</si>
  <si>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</si>
  <si>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</si>
  <si>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</si>
  <si>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**информация раскрывается по организациям сумма оплаты услуг которым превышает 20 % суммы расходов на ремонт или   на услуги производственного характера, по поставке товаров, услуг, стоимость которых превышает 20% суммы поставки товаров и  услуг каждой из этих организаций.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</si>
  <si>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</si>
  <si>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</si>
  <si>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</si>
  <si>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</si>
  <si>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</si>
  <si>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</si>
  <si>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</si>
  <si>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Приложение № 1</t>
  </si>
  <si>
    <t>Утверждено</t>
  </si>
  <si>
    <t>приказом министерства</t>
  </si>
  <si>
    <t>от 13.08.2010 № 6-т</t>
  </si>
  <si>
    <t xml:space="preserve">                                      хозяйства Красноярского края   </t>
  </si>
  <si>
    <t xml:space="preserve">                                      приказом министерства</t>
  </si>
  <si>
    <t xml:space="preserve">                                      Утверждено</t>
  </si>
  <si>
    <t xml:space="preserve">                                      от 13.08.2010 № 6-т</t>
  </si>
  <si>
    <t xml:space="preserve">                        хозяйства Красноярского края   </t>
  </si>
  <si>
    <t xml:space="preserve">                        приказом министерства</t>
  </si>
  <si>
    <t xml:space="preserve">                        Утверждено</t>
  </si>
  <si>
    <t xml:space="preserve">                        от 13.08.2010 № 6-т</t>
  </si>
  <si>
    <t xml:space="preserve">                хозяйства Красноярского края   </t>
  </si>
  <si>
    <t xml:space="preserve">                приказом министерства</t>
  </si>
  <si>
    <t xml:space="preserve">                Утверждено</t>
  </si>
  <si>
    <t xml:space="preserve">                от 13.08.2010 № 6-т</t>
  </si>
  <si>
    <t xml:space="preserve">                     хозяйства Красноярского края   </t>
  </si>
  <si>
    <t xml:space="preserve">                     от 13.08.2010 № 6-т</t>
  </si>
  <si>
    <t xml:space="preserve">                     приказом министерства</t>
  </si>
  <si>
    <t xml:space="preserve">                     Утверждено</t>
  </si>
  <si>
    <t xml:space="preserve">          хозяйства Красноярского края   </t>
  </si>
  <si>
    <t xml:space="preserve">          приказом министерства</t>
  </si>
  <si>
    <t xml:space="preserve">          Утверждено</t>
  </si>
  <si>
    <t xml:space="preserve">          от 13.08.2010 № 6-т</t>
  </si>
  <si>
    <t xml:space="preserve">хозяйства Красноярского края   </t>
  </si>
  <si>
    <t xml:space="preserve">          жилищно-коммунального</t>
  </si>
  <si>
    <t>жилищно-коммунального</t>
  </si>
  <si>
    <t xml:space="preserve">                                      жилищно-коммунального</t>
  </si>
  <si>
    <t xml:space="preserve">                        жилищно-коммунального</t>
  </si>
  <si>
    <t xml:space="preserve">                жилищно-коммунального</t>
  </si>
  <si>
    <t xml:space="preserve">                     жилищно-коммунального</t>
  </si>
  <si>
    <t xml:space="preserve">Форма № 4-вс </t>
  </si>
  <si>
    <t>Форма № 1-вс</t>
  </si>
  <si>
    <t>Форма № 2-вс</t>
  </si>
  <si>
    <t>Форма № 3-вс</t>
  </si>
  <si>
    <t>Форма № 5-вс</t>
  </si>
  <si>
    <t>Форма № 6-вс</t>
  </si>
  <si>
    <t>Форма № 7-вс</t>
  </si>
  <si>
    <t>Форма № 8-вс</t>
  </si>
  <si>
    <t>технического качества</t>
  </si>
  <si>
    <t>питьевого качества</t>
  </si>
  <si>
    <t>средневзвешенная стоимости 1 кВт*ч</t>
  </si>
  <si>
    <t>объем приобретенной электрической энергии</t>
  </si>
  <si>
    <t>расходы на оплату труда цехового персонала</t>
  </si>
  <si>
    <t>Управляющая организация ООО "Нордсервис" (г.Норильск)</t>
  </si>
  <si>
    <t>Министерство ЖКХ Красноярского края</t>
  </si>
  <si>
    <t>Генеральный директор ООО "Нордсервис                                            Ш.М.Ассанаев</t>
  </si>
  <si>
    <t>Капитальный ремонт</t>
  </si>
  <si>
    <t>-</t>
  </si>
  <si>
    <t xml:space="preserve">Использование инвестиционных средств за 2011 год </t>
  </si>
  <si>
    <t>0</t>
  </si>
  <si>
    <t>2011год</t>
  </si>
  <si>
    <t>Использование инвестиционных средств за  2011 отчетный год</t>
  </si>
  <si>
    <t>Поставка потребителям  холодной воды осуществляется в соответствии с Правилами представления коммунальных услуг гражданам,  утвержденных постановлением Правительства РФ от 23.05.06г. № 307 "О порядке предоставления коммунальных услуг гражданам"с соблюдением гигиенических требований по свойствам и составу подаваемой воды. Также согласно расчетному расходу воды  в соответствии с  нормативом потребления 9,4 м3/ мес.на 1 чел., установленным решением Норильского городского Совета  депутатов от 23.09.2008г. № 13-318</t>
  </si>
  <si>
    <r>
      <t xml:space="preserve">Сведения об условиях договоров на подключение к системе холодного водоснабжения    </t>
    </r>
    <r>
      <rPr>
        <u val="single"/>
        <sz val="14"/>
        <rFont val="Times New Roman"/>
        <family val="1"/>
      </rPr>
      <t>0</t>
    </r>
  </si>
  <si>
    <t xml:space="preserve"> форма заявки на подключение к системе холодного водоснабжения;         0</t>
  </si>
  <si>
    <t>перечень и формы документов, представляемых одновременно с заявкой на подключение к системе холодного водоснабжения;           0</t>
  </si>
  <si>
    <t>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уведомления о принятом решении;           0</t>
  </si>
  <si>
    <t>телефоны и адреса службы, ответственной за прием и обработку заявок на подключение к системе  холодного водоснабжения.          0</t>
  </si>
  <si>
    <t>Красноярский край</t>
  </si>
  <si>
    <t>ООО "Нордсервис"</t>
  </si>
  <si>
    <t>2457046449</t>
  </si>
  <si>
    <t>245701001</t>
  </si>
  <si>
    <t>deprecated</t>
  </si>
  <si>
    <t>Данные организации-участника системы</t>
  </si>
  <si>
    <t>Общие сведения</t>
  </si>
  <si>
    <t>Регион РФ</t>
  </si>
  <si>
    <t>Наименование организации</t>
  </si>
  <si>
    <t>ИНН организации</t>
  </si>
  <si>
    <t>КПП организации</t>
  </si>
  <si>
    <t>L0</t>
  </si>
  <si>
    <t>Тип организации</t>
  </si>
  <si>
    <t>Регулируемая организация</t>
  </si>
  <si>
    <t>Контакты</t>
  </si>
  <si>
    <t>L1.1</t>
  </si>
  <si>
    <t>Контакты.Телефон</t>
  </si>
  <si>
    <t>Телефон</t>
  </si>
  <si>
    <t>(3919) 45 40 91</t>
  </si>
  <si>
    <t>L1.2</t>
  </si>
  <si>
    <t>Контакты.Факс</t>
  </si>
  <si>
    <t>Факс</t>
  </si>
  <si>
    <t>(3919) 45 56 02</t>
  </si>
  <si>
    <t>L1.3</t>
  </si>
  <si>
    <t>Контакты.Электронный адрес</t>
  </si>
  <si>
    <t>Электронный адрес</t>
  </si>
  <si>
    <t>nordeconomist@mail.ru</t>
  </si>
  <si>
    <t>L1.4</t>
  </si>
  <si>
    <t>Контакты.Почтовый адрес</t>
  </si>
  <si>
    <t>Почтовый адрес</t>
  </si>
  <si>
    <t>663300 Красноярский край, г. Норильск, ул. Комсомольская, д.41б</t>
  </si>
  <si>
    <t>Классификаторы</t>
  </si>
  <si>
    <t>L2.1</t>
  </si>
  <si>
    <t>Классификаторы.ОКПО</t>
  </si>
  <si>
    <t>ОКПО</t>
  </si>
  <si>
    <t>52009246</t>
  </si>
  <si>
    <t>L2.2</t>
  </si>
  <si>
    <t>Классификаторы.ОКАТО</t>
  </si>
  <si>
    <t>ОКАТО</t>
  </si>
  <si>
    <t>04429000000</t>
  </si>
  <si>
    <t>L2.3</t>
  </si>
  <si>
    <t>Классификаторы.ОКФС</t>
  </si>
  <si>
    <t>ОКФС</t>
  </si>
  <si>
    <t>L2.4</t>
  </si>
  <si>
    <t>Классификаторы.ОКОПФ</t>
  </si>
  <si>
    <t>ОКОПФ</t>
  </si>
  <si>
    <t>65</t>
  </si>
  <si>
    <t>L2.5</t>
  </si>
  <si>
    <t>Классификаторы.ОКОГУ</t>
  </si>
  <si>
    <t>ОКОГУ</t>
  </si>
  <si>
    <t>49013</t>
  </si>
  <si>
    <t>L2.6</t>
  </si>
  <si>
    <t>Классификаторы.ОКВЭД</t>
  </si>
  <si>
    <t>ОКВЭД</t>
  </si>
  <si>
    <t>70.32.1</t>
  </si>
  <si>
    <t>L2.7</t>
  </si>
  <si>
    <t>Классификаторы.Номер ЕГРЮЛ</t>
  </si>
  <si>
    <t>Номер ЕГРЮЛ</t>
  </si>
  <si>
    <t>1022401625905</t>
  </si>
  <si>
    <t>Юридическая информация</t>
  </si>
  <si>
    <t>L3.1</t>
  </si>
  <si>
    <t>Юрид. инф.Банковские реквизиты</t>
  </si>
  <si>
    <t>Банковские реквизиты</t>
  </si>
  <si>
    <t>р/с 407 028 101 755 200 107 72</t>
  </si>
  <si>
    <t>L3.2</t>
  </si>
  <si>
    <t>Юрид. инф.Руководитель</t>
  </si>
  <si>
    <t>Руководитель</t>
  </si>
  <si>
    <t>Генеральный директор Ассанаев Ширван Мамаевич</t>
  </si>
  <si>
    <t>L3.3</t>
  </si>
  <si>
    <t>Юрид. инф.Гл. бухгалтер</t>
  </si>
  <si>
    <t>(Главный) бухгалтер</t>
  </si>
  <si>
    <t>Акулова Лада Валентиновна</t>
  </si>
  <si>
    <t>L3.4</t>
  </si>
  <si>
    <t>Юрид. инф.Юр. адрес</t>
  </si>
  <si>
    <t>Юридический адрес</t>
  </si>
  <si>
    <t>663300 Красноярский край, г. Норильск, ул. Талнахская, д.10 - 141 А</t>
  </si>
  <si>
    <t>Ответственный за ЕИАС</t>
  </si>
  <si>
    <t>L4.1</t>
  </si>
  <si>
    <t>Ответственный за ЕИАС.Контактное лицо</t>
  </si>
  <si>
    <t>Контактное лицо</t>
  </si>
  <si>
    <t>экономист Вологжанина Светлана Васильевна</t>
  </si>
  <si>
    <t>L4.2</t>
  </si>
  <si>
    <t>Ответственный за ЕИАС.Электронный адрес</t>
  </si>
  <si>
    <t>L4.3</t>
  </si>
  <si>
    <t>Ответственный за ЕИАС.Телефон</t>
  </si>
  <si>
    <t>Контактный телефон</t>
  </si>
  <si>
    <t>от 08.11.2011 №369-т</t>
  </si>
  <si>
    <t xml:space="preserve"> газета "ЗП Плюс"</t>
  </si>
  <si>
    <t>Информация о ценах (тарифах) на услуги холодного водоснабжения  и надбавках к этим ценам (тарифам)     на 2012год*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</si>
  <si>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 2012  год</t>
  </si>
  <si>
    <t>Информация об основных потребительских характеристиках услуг холодного водоснабжения   за  2012 год и их соответствии государственным и иным утвержденным стандартам качества</t>
  </si>
  <si>
    <t>Информация о расходах на ремонт (текущий и капитальный) объектов холодного водоснабжения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процесса* на 2012 год</t>
  </si>
  <si>
    <t>Информация об инвестиционной программе в сфере холодного водоснабжения и отчете об ее реализации*  на 2012 год</t>
  </si>
  <si>
    <t>Информация об условиях, на которых осуществляется поставка  холодной воды*  на 2012 год</t>
  </si>
  <si>
    <t>Информация о порядке выполнения технологических, технических и других мероприятий, связанных с подключением к системе холодного водоснабжения* на 2012 год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</si>
  <si>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______квартал 2012 года*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</si>
</sst>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"/>
    <numFmt numFmtId="173" formatCode="0.0000000"/>
    <numFmt numFmtId="174" formatCode="0.000000"/>
  </numFmts>
  <fonts count="39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2"/>
      <color indexed="22"/>
      <name val="Times New Roman"/>
      <family val="1"/>
    </font>
    <font>
      <b/>
      <sz val="12"/>
      <color indexed="9"/>
      <name val="Times New Roman"/>
      <family val="1"/>
    </font>
    <font>
      <u val="single"/>
      <sz val="14"/>
      <name val="Times New Roman"/>
      <family val="1"/>
    </font>
    <font>
      <b/>
      <sz val="12"/>
      <name val="Tahoma"/>
      <family val="2"/>
    </font>
    <font>
      <sz val="12"/>
      <name val="Tahoma"/>
      <family val="2"/>
    </font>
    <font>
      <sz val="9"/>
      <name val="Tahoma"/>
      <family val="2"/>
    </font>
    <font>
      <sz val="9"/>
      <color indexed="9"/>
      <name val="Tahoma"/>
      <family val="2"/>
    </font>
    <font>
      <sz val="9"/>
      <color indexed="10"/>
      <name val="Tahoma"/>
      <family val="2"/>
    </font>
    <font>
      <b/>
      <sz val="9"/>
      <name val="Tahoma"/>
      <family val="2"/>
    </font>
    <font>
      <b/>
      <u val="single"/>
      <sz val="11"/>
      <name val="Tahoma"/>
      <family val="2"/>
    </font>
    <font>
      <sz val="8"/>
      <name val="Verdan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49" fontId="33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31">
    <xf numFmtId="0" fontId="0" fillId="0" borderId="0" xfId="0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49" fontId="25" fillId="24" borderId="0" xfId="0" applyNumberFormat="1" applyFont="1" applyFill="1" applyBorder="1" applyAlignment="1" applyProtection="1">
      <alignment horizontal="center" wrapText="1"/>
      <protection/>
    </xf>
    <xf numFmtId="0" fontId="25" fillId="24" borderId="0" xfId="0" applyFont="1" applyFill="1" applyBorder="1" applyAlignment="1" applyProtection="1">
      <alignment horizontal="center" wrapText="1"/>
      <protection/>
    </xf>
    <xf numFmtId="0" fontId="26" fillId="0" borderId="10" xfId="0" applyFont="1" applyFill="1" applyBorder="1" applyAlignment="1" applyProtection="1">
      <alignment vertical="center" wrapText="1"/>
      <protection/>
    </xf>
    <xf numFmtId="14" fontId="26" fillId="0" borderId="10" xfId="0" applyNumberFormat="1" applyFont="1" applyFill="1" applyBorder="1" applyAlignment="1" applyProtection="1">
      <alignment vertical="center" wrapText="1"/>
      <protection/>
    </xf>
    <xf numFmtId="49" fontId="26" fillId="0" borderId="10" xfId="0" applyNumberFormat="1" applyFont="1" applyFill="1" applyBorder="1" applyAlignment="1" applyProtection="1">
      <alignment vertical="center" wrapText="1"/>
      <protection/>
    </xf>
    <xf numFmtId="164" fontId="26" fillId="0" borderId="10" xfId="0" applyNumberFormat="1" applyFont="1" applyFill="1" applyBorder="1" applyAlignment="1" applyProtection="1">
      <alignment vertical="center" wrapText="1"/>
      <protection locked="0"/>
    </xf>
    <xf numFmtId="14" fontId="26" fillId="0" borderId="10" xfId="0" applyNumberFormat="1" applyFont="1" applyFill="1" applyBorder="1" applyAlignment="1" applyProtection="1">
      <alignment vertical="center" wrapText="1"/>
      <protection locked="0"/>
    </xf>
    <xf numFmtId="49" fontId="26" fillId="0" borderId="10" xfId="0" applyNumberFormat="1" applyFont="1" applyFill="1" applyBorder="1" applyAlignment="1" applyProtection="1">
      <alignment vertical="center" wrapText="1" shrinkToFit="1"/>
      <protection locked="0"/>
    </xf>
    <xf numFmtId="49" fontId="26" fillId="0" borderId="10" xfId="0" applyNumberFormat="1" applyFont="1" applyFill="1" applyBorder="1" applyAlignment="1" applyProtection="1">
      <alignment vertical="center" wrapText="1"/>
      <protection locked="0"/>
    </xf>
    <xf numFmtId="0" fontId="26" fillId="24" borderId="10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left" vertical="center" wrapText="1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 vertical="center" wrapText="1"/>
      <protection/>
    </xf>
    <xf numFmtId="0" fontId="25" fillId="0" borderId="0" xfId="0" applyFont="1" applyFill="1" applyBorder="1" applyAlignment="1" applyProtection="1">
      <alignment horizontal="center" wrapText="1"/>
      <protection/>
    </xf>
    <xf numFmtId="0" fontId="27" fillId="0" borderId="0" xfId="0" applyFont="1" applyAlignment="1">
      <alignment/>
    </xf>
    <xf numFmtId="0" fontId="24" fillId="0" borderId="0" xfId="0" applyFont="1" applyAlignment="1">
      <alignment wrapText="1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wrapText="1"/>
    </xf>
    <xf numFmtId="0" fontId="26" fillId="24" borderId="0" xfId="0" applyFont="1" applyFill="1" applyBorder="1" applyAlignment="1" applyProtection="1">
      <alignment horizontal="center" wrapText="1"/>
      <protection/>
    </xf>
    <xf numFmtId="49" fontId="26" fillId="0" borderId="10" xfId="0" applyNumberFormat="1" applyFont="1" applyFill="1" applyBorder="1" applyAlignment="1" applyProtection="1">
      <alignment horizontal="center" vertical="center"/>
      <protection/>
    </xf>
    <xf numFmtId="4" fontId="26" fillId="0" borderId="10" xfId="0" applyNumberFormat="1" applyFont="1" applyFill="1" applyBorder="1" applyAlignment="1" applyProtection="1">
      <alignment vertical="center"/>
      <protection locked="0"/>
    </xf>
    <xf numFmtId="4" fontId="26" fillId="0" borderId="10" xfId="0" applyNumberFormat="1" applyFont="1" applyFill="1" applyBorder="1" applyAlignment="1" applyProtection="1">
      <alignment vertical="center"/>
      <protection/>
    </xf>
    <xf numFmtId="165" fontId="26" fillId="0" borderId="10" xfId="0" applyNumberFormat="1" applyFont="1" applyFill="1" applyBorder="1" applyAlignment="1" applyProtection="1">
      <alignment vertical="center"/>
      <protection locked="0"/>
    </xf>
    <xf numFmtId="165" fontId="26" fillId="0" borderId="10" xfId="0" applyNumberFormat="1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horizontal="center" wrapText="1"/>
      <protection/>
    </xf>
    <xf numFmtId="0" fontId="29" fillId="25" borderId="0" xfId="0" applyFont="1" applyFill="1" applyBorder="1" applyAlignment="1" applyProtection="1">
      <alignment horizontal="center" wrapText="1"/>
      <protection/>
    </xf>
    <xf numFmtId="0" fontId="26" fillId="24" borderId="10" xfId="0" applyFont="1" applyFill="1" applyBorder="1" applyAlignment="1" applyProtection="1">
      <alignment vertical="center"/>
      <protection/>
    </xf>
    <xf numFmtId="0" fontId="26" fillId="0" borderId="10" xfId="0" applyFont="1" applyFill="1" applyBorder="1" applyAlignment="1" applyProtection="1">
      <alignment vertical="center"/>
      <protection/>
    </xf>
    <xf numFmtId="49" fontId="26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>
      <alignment/>
    </xf>
    <xf numFmtId="4" fontId="26" fillId="0" borderId="10" xfId="0" applyNumberFormat="1" applyFont="1" applyFill="1" applyBorder="1" applyAlignment="1" applyProtection="1">
      <alignment horizontal="center" vertical="center"/>
      <protection/>
    </xf>
    <xf numFmtId="4" fontId="26" fillId="0" borderId="10" xfId="0" applyNumberFormat="1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left" vertical="center" wrapText="1" indent="1"/>
      <protection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6" fillId="0" borderId="10" xfId="0" applyFont="1" applyFill="1" applyBorder="1" applyAlignment="1">
      <alignment/>
    </xf>
    <xf numFmtId="0" fontId="21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wrapText="1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wrapText="1"/>
    </xf>
    <xf numFmtId="0" fontId="26" fillId="0" borderId="0" xfId="0" applyFont="1" applyFill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166" fontId="26" fillId="0" borderId="10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 wrapText="1"/>
      <protection/>
    </xf>
    <xf numFmtId="0" fontId="26" fillId="24" borderId="11" xfId="0" applyFont="1" applyFill="1" applyBorder="1" applyAlignment="1" applyProtection="1">
      <alignment horizontal="center" wrapText="1"/>
      <protection/>
    </xf>
    <xf numFmtId="0" fontId="26" fillId="24" borderId="0" xfId="0" applyFont="1" applyFill="1" applyBorder="1" applyAlignment="1" applyProtection="1">
      <alignment horizontal="left" wrapText="1"/>
      <protection/>
    </xf>
    <xf numFmtId="0" fontId="26" fillId="0" borderId="10" xfId="0" applyFont="1" applyFill="1" applyBorder="1" applyAlignment="1" applyProtection="1">
      <alignment horizontal="center" vertical="center"/>
      <protection/>
    </xf>
    <xf numFmtId="49" fontId="2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6" fillId="24" borderId="12" xfId="0" applyFont="1" applyFill="1" applyBorder="1" applyAlignment="1" applyProtection="1">
      <alignment vertical="center" wrapText="1"/>
      <protection/>
    </xf>
    <xf numFmtId="0" fontId="26" fillId="24" borderId="13" xfId="0" applyFont="1" applyFill="1" applyBorder="1" applyAlignment="1" applyProtection="1">
      <alignment vertical="center"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23" fillId="0" borderId="0" xfId="0" applyFont="1" applyFill="1" applyBorder="1" applyAlignment="1">
      <alignment horizontal="center" wrapText="1"/>
    </xf>
    <xf numFmtId="0" fontId="26" fillId="24" borderId="10" xfId="0" applyFont="1" applyFill="1" applyBorder="1" applyAlignment="1" applyProtection="1">
      <alignment horizontal="center" vertical="center"/>
      <protection/>
    </xf>
    <xf numFmtId="0" fontId="26" fillId="24" borderId="10" xfId="0" applyFont="1" applyFill="1" applyBorder="1" applyAlignment="1" applyProtection="1">
      <alignment vertical="center" wrapText="1"/>
      <protection/>
    </xf>
    <xf numFmtId="3" fontId="26" fillId="0" borderId="10" xfId="0" applyNumberFormat="1" applyFont="1" applyFill="1" applyBorder="1" applyAlignment="1" applyProtection="1">
      <alignment vertical="center"/>
      <protection locked="0"/>
    </xf>
    <xf numFmtId="0" fontId="21" fillId="0" borderId="14" xfId="0" applyFont="1" applyFill="1" applyBorder="1" applyAlignment="1">
      <alignment horizontal="center"/>
    </xf>
    <xf numFmtId="0" fontId="22" fillId="0" borderId="0" xfId="0" applyFont="1" applyFill="1" applyAlignment="1">
      <alignment horizontal="right"/>
    </xf>
    <xf numFmtId="0" fontId="25" fillId="0" borderId="0" xfId="0" applyFont="1" applyAlignment="1">
      <alignment/>
    </xf>
    <xf numFmtId="0" fontId="25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4" fillId="0" borderId="0" xfId="0" applyFont="1" applyAlignment="1">
      <alignment/>
    </xf>
    <xf numFmtId="0" fontId="26" fillId="0" borderId="15" xfId="0" applyFont="1" applyBorder="1" applyAlignment="1">
      <alignment/>
    </xf>
    <xf numFmtId="49" fontId="26" fillId="24" borderId="16" xfId="0" applyNumberFormat="1" applyFont="1" applyFill="1" applyBorder="1" applyAlignment="1" applyProtection="1">
      <alignment horizontal="center" vertical="center" wrapText="1"/>
      <protection/>
    </xf>
    <xf numFmtId="0" fontId="26" fillId="24" borderId="17" xfId="0" applyFont="1" applyFill="1" applyBorder="1" applyAlignment="1" applyProtection="1">
      <alignment horizontal="center" vertical="center" wrapText="1"/>
      <protection/>
    </xf>
    <xf numFmtId="0" fontId="26" fillId="0" borderId="17" xfId="0" applyFont="1" applyFill="1" applyBorder="1" applyAlignment="1" applyProtection="1">
      <alignment horizontal="center" vertical="center" wrapText="1"/>
      <protection/>
    </xf>
    <xf numFmtId="0" fontId="26" fillId="24" borderId="18" xfId="0" applyFont="1" applyFill="1" applyBorder="1" applyAlignment="1" applyProtection="1">
      <alignment horizontal="center" vertical="center" wrapText="1"/>
      <protection/>
    </xf>
    <xf numFmtId="49" fontId="26" fillId="24" borderId="19" xfId="0" applyNumberFormat="1" applyFont="1" applyFill="1" applyBorder="1" applyAlignment="1" applyProtection="1">
      <alignment horizontal="center" vertical="center" wrapText="1"/>
      <protection/>
    </xf>
    <xf numFmtId="0" fontId="26" fillId="24" borderId="20" xfId="0" applyFont="1" applyFill="1" applyBorder="1" applyAlignment="1" applyProtection="1">
      <alignment horizontal="center" vertical="center" wrapText="1"/>
      <protection/>
    </xf>
    <xf numFmtId="49" fontId="26" fillId="0" borderId="19" xfId="0" applyNumberFormat="1" applyFont="1" applyFill="1" applyBorder="1" applyAlignment="1" applyProtection="1">
      <alignment horizontal="center" vertical="center" wrapText="1"/>
      <protection/>
    </xf>
    <xf numFmtId="49" fontId="26" fillId="0" borderId="20" xfId="0" applyNumberFormat="1" applyFont="1" applyFill="1" applyBorder="1" applyAlignment="1" applyProtection="1">
      <alignment vertical="center" wrapText="1"/>
      <protection/>
    </xf>
    <xf numFmtId="49" fontId="26" fillId="0" borderId="19" xfId="0" applyNumberFormat="1" applyFont="1" applyBorder="1" applyAlignment="1" applyProtection="1">
      <alignment horizontal="center" vertical="center" wrapText="1"/>
      <protection/>
    </xf>
    <xf numFmtId="49" fontId="26" fillId="0" borderId="20" xfId="0" applyNumberFormat="1" applyFont="1" applyFill="1" applyBorder="1" applyAlignment="1" applyProtection="1">
      <alignment vertical="center" wrapText="1"/>
      <protection locked="0"/>
    </xf>
    <xf numFmtId="49" fontId="26" fillId="0" borderId="21" xfId="0" applyNumberFormat="1" applyFont="1" applyBorder="1" applyAlignment="1" applyProtection="1">
      <alignment horizontal="center" vertical="center" wrapText="1"/>
      <protection/>
    </xf>
    <xf numFmtId="0" fontId="26" fillId="0" borderId="22" xfId="0" applyFont="1" applyBorder="1" applyAlignment="1" applyProtection="1">
      <alignment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164" fontId="26" fillId="0" borderId="22" xfId="0" applyNumberFormat="1" applyFont="1" applyFill="1" applyBorder="1" applyAlignment="1" applyProtection="1">
      <alignment vertical="center" wrapText="1"/>
      <protection locked="0"/>
    </xf>
    <xf numFmtId="14" fontId="26" fillId="0" borderId="22" xfId="0" applyNumberFormat="1" applyFont="1" applyFill="1" applyBorder="1" applyAlignment="1" applyProtection="1">
      <alignment vertical="center" wrapText="1"/>
      <protection locked="0"/>
    </xf>
    <xf numFmtId="49" fontId="26" fillId="0" borderId="22" xfId="0" applyNumberFormat="1" applyFont="1" applyFill="1" applyBorder="1" applyAlignment="1" applyProtection="1">
      <alignment vertical="center" wrapText="1" shrinkToFit="1"/>
      <protection locked="0"/>
    </xf>
    <xf numFmtId="49" fontId="26" fillId="0" borderId="22" xfId="0" applyNumberFormat="1" applyFont="1" applyFill="1" applyBorder="1" applyAlignment="1" applyProtection="1">
      <alignment vertical="center" wrapText="1"/>
      <protection locked="0"/>
    </xf>
    <xf numFmtId="49" fontId="26" fillId="0" borderId="23" xfId="0" applyNumberFormat="1" applyFont="1" applyFill="1" applyBorder="1" applyAlignment="1" applyProtection="1">
      <alignment vertical="center" wrapText="1"/>
      <protection locked="0"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26" fillId="0" borderId="24" xfId="0" applyFont="1" applyFill="1" applyBorder="1" applyAlignment="1" applyProtection="1">
      <alignment horizontal="center" vertical="center" wrapText="1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6" fillId="0" borderId="24" xfId="0" applyFont="1" applyBorder="1" applyAlignment="1">
      <alignment horizontal="center" vertical="center"/>
    </xf>
    <xf numFmtId="0" fontId="26" fillId="0" borderId="24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23" fillId="0" borderId="26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/>
      <protection/>
    </xf>
    <xf numFmtId="2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6" fillId="0" borderId="11" xfId="0" applyFont="1" applyBorder="1" applyAlignment="1">
      <alignment/>
    </xf>
    <xf numFmtId="0" fontId="34" fillId="0" borderId="0" xfId="55" applyNumberFormat="1" applyFont="1" applyFill="1" applyAlignment="1" applyProtection="1">
      <alignment vertical="center" wrapText="1"/>
      <protection/>
    </xf>
    <xf numFmtId="49" fontId="34" fillId="0" borderId="0" xfId="55" applyNumberFormat="1" applyFont="1" applyFill="1" applyAlignment="1" applyProtection="1">
      <alignment horizontal="left" vertical="center" wrapText="1"/>
      <protection/>
    </xf>
    <xf numFmtId="0" fontId="35" fillId="0" borderId="0" xfId="55" applyFont="1" applyAlignment="1" applyProtection="1">
      <alignment vertical="center" wrapText="1"/>
      <protection/>
    </xf>
    <xf numFmtId="0" fontId="33" fillId="0" borderId="0" xfId="55" applyFont="1" applyAlignment="1" applyProtection="1">
      <alignment vertical="center" wrapText="1"/>
      <protection/>
    </xf>
    <xf numFmtId="0" fontId="33" fillId="0" borderId="0" xfId="55" applyFont="1" applyAlignment="1" applyProtection="1">
      <alignment horizontal="center" vertical="center" wrapText="1"/>
      <protection/>
    </xf>
    <xf numFmtId="49" fontId="34" fillId="0" borderId="0" xfId="55" applyNumberFormat="1" applyFont="1" applyFill="1" applyAlignment="1" applyProtection="1">
      <alignment vertical="center" wrapText="1"/>
      <protection/>
    </xf>
    <xf numFmtId="0" fontId="35" fillId="0" borderId="0" xfId="55" applyFont="1" applyFill="1" applyAlignment="1" applyProtection="1">
      <alignment vertical="center" wrapText="1"/>
      <protection/>
    </xf>
    <xf numFmtId="0" fontId="34" fillId="0" borderId="0" xfId="55" applyFont="1" applyAlignment="1" applyProtection="1">
      <alignment vertical="center" wrapText="1"/>
      <protection/>
    </xf>
    <xf numFmtId="0" fontId="34" fillId="0" borderId="0" xfId="55" applyFont="1" applyAlignment="1" applyProtection="1">
      <alignment horizontal="center" vertical="center" wrapText="1"/>
      <protection/>
    </xf>
    <xf numFmtId="0" fontId="34" fillId="0" borderId="0" xfId="55" applyFont="1" applyFill="1" applyBorder="1" applyAlignment="1" applyProtection="1">
      <alignment vertical="center" wrapText="1"/>
      <protection/>
    </xf>
    <xf numFmtId="0" fontId="34" fillId="0" borderId="0" xfId="54" applyNumberFormat="1" applyFont="1" applyFill="1" applyBorder="1" applyAlignment="1" applyProtection="1">
      <alignment horizontal="left" vertical="top"/>
      <protection/>
    </xf>
    <xf numFmtId="0" fontId="33" fillId="24" borderId="27" xfId="55" applyFont="1" applyFill="1" applyBorder="1" applyAlignment="1" applyProtection="1">
      <alignment vertical="center" wrapText="1"/>
      <protection/>
    </xf>
    <xf numFmtId="0" fontId="33" fillId="24" borderId="28" xfId="55" applyFont="1" applyFill="1" applyBorder="1" applyAlignment="1" applyProtection="1">
      <alignment vertical="center" wrapText="1"/>
      <protection/>
    </xf>
    <xf numFmtId="0" fontId="36" fillId="24" borderId="28" xfId="55" applyFont="1" applyFill="1" applyBorder="1" applyAlignment="1" applyProtection="1">
      <alignment vertical="center" wrapText="1"/>
      <protection/>
    </xf>
    <xf numFmtId="0" fontId="33" fillId="24" borderId="29" xfId="56" applyFont="1" applyFill="1" applyBorder="1" applyAlignment="1" applyProtection="1">
      <alignment vertical="center" wrapText="1"/>
      <protection/>
    </xf>
    <xf numFmtId="0" fontId="33" fillId="24" borderId="30" xfId="56" applyFont="1" applyFill="1" applyBorder="1" applyAlignment="1" applyProtection="1">
      <alignment vertical="center" wrapText="1"/>
      <protection/>
    </xf>
    <xf numFmtId="0" fontId="33" fillId="24" borderId="0" xfId="56" applyFont="1" applyFill="1" applyBorder="1" applyAlignment="1" applyProtection="1">
      <alignment vertical="center" wrapText="1"/>
      <protection/>
    </xf>
    <xf numFmtId="0" fontId="33" fillId="24" borderId="0" xfId="56" applyFont="1" applyFill="1" applyBorder="1" applyAlignment="1" applyProtection="1">
      <alignment horizontal="center" vertical="center" wrapText="1"/>
      <protection/>
    </xf>
    <xf numFmtId="0" fontId="33" fillId="24" borderId="31" xfId="56" applyFont="1" applyFill="1" applyBorder="1" applyAlignment="1" applyProtection="1">
      <alignment vertical="center" wrapText="1"/>
      <protection/>
    </xf>
    <xf numFmtId="0" fontId="33" fillId="24" borderId="32" xfId="56" applyFont="1" applyFill="1" applyBorder="1" applyAlignment="1" applyProtection="1">
      <alignment vertical="center" wrapText="1"/>
      <protection/>
    </xf>
    <xf numFmtId="0" fontId="33" fillId="24" borderId="33" xfId="56" applyFont="1" applyFill="1" applyBorder="1" applyAlignment="1" applyProtection="1">
      <alignment horizontal="center" vertical="center" wrapText="1"/>
      <protection/>
    </xf>
    <xf numFmtId="0" fontId="33" fillId="24" borderId="34" xfId="56" applyFont="1" applyFill="1" applyBorder="1" applyAlignment="1" applyProtection="1">
      <alignment vertical="center" wrapText="1"/>
      <protection/>
    </xf>
    <xf numFmtId="0" fontId="33" fillId="24" borderId="35" xfId="56" applyFont="1" applyFill="1" applyBorder="1" applyAlignment="1" applyProtection="1">
      <alignment horizontal="center" vertical="center" wrapText="1"/>
      <protection/>
    </xf>
    <xf numFmtId="0" fontId="36" fillId="24" borderId="10" xfId="56" applyFont="1" applyFill="1" applyBorder="1" applyAlignment="1" applyProtection="1">
      <alignment horizontal="center" vertical="center" wrapText="1"/>
      <protection/>
    </xf>
    <xf numFmtId="0" fontId="36" fillId="26" borderId="10" xfId="56" applyFont="1" applyFill="1" applyBorder="1" applyAlignment="1" applyProtection="1">
      <alignment horizontal="center" vertical="center" wrapText="1"/>
      <protection locked="0"/>
    </xf>
    <xf numFmtId="0" fontId="33" fillId="24" borderId="30" xfId="56" applyFont="1" applyFill="1" applyBorder="1" applyAlignment="1" applyProtection="1">
      <alignment horizontal="center" vertical="center" wrapText="1"/>
      <protection/>
    </xf>
    <xf numFmtId="0" fontId="34" fillId="24" borderId="29" xfId="57" applyNumberFormat="1" applyFont="1" applyFill="1" applyBorder="1" applyAlignment="1" applyProtection="1">
      <alignment horizontal="center" vertical="center" wrapText="1"/>
      <protection/>
    </xf>
    <xf numFmtId="0" fontId="34" fillId="24" borderId="34" xfId="57" applyNumberFormat="1" applyFont="1" applyFill="1" applyBorder="1" applyAlignment="1" applyProtection="1">
      <alignment horizontal="center" vertical="center" wrapText="1"/>
      <protection/>
    </xf>
    <xf numFmtId="49" fontId="36" fillId="24" borderId="0" xfId="57" applyNumberFormat="1" applyFont="1" applyFill="1" applyBorder="1" applyAlignment="1" applyProtection="1">
      <alignment horizontal="center" vertical="center" wrapText="1"/>
      <protection/>
    </xf>
    <xf numFmtId="14" fontId="33" fillId="24" borderId="35" xfId="57" applyNumberFormat="1" applyFont="1" applyFill="1" applyBorder="1" applyAlignment="1" applyProtection="1">
      <alignment horizontal="center" vertical="center" wrapText="1"/>
      <protection/>
    </xf>
    <xf numFmtId="0" fontId="33" fillId="24" borderId="30" xfId="55" applyFont="1" applyFill="1" applyBorder="1" applyAlignment="1" applyProtection="1">
      <alignment vertical="center" wrapText="1"/>
      <protection/>
    </xf>
    <xf numFmtId="0" fontId="36" fillId="24" borderId="10" xfId="57" applyNumberFormat="1" applyFont="1" applyFill="1" applyBorder="1" applyAlignment="1" applyProtection="1">
      <alignment horizontal="center" vertical="center" wrapText="1"/>
      <protection/>
    </xf>
    <xf numFmtId="0" fontId="33" fillId="26" borderId="10" xfId="57" applyNumberFormat="1" applyFont="1" applyFill="1" applyBorder="1" applyAlignment="1" applyProtection="1">
      <alignment horizontal="center" vertical="center" wrapText="1"/>
      <protection locked="0"/>
    </xf>
    <xf numFmtId="0" fontId="33" fillId="24" borderId="35" xfId="57" applyNumberFormat="1" applyFont="1" applyFill="1" applyBorder="1" applyAlignment="1" applyProtection="1">
      <alignment horizontal="center" vertical="center" wrapText="1"/>
      <protection/>
    </xf>
    <xf numFmtId="0" fontId="36" fillId="24" borderId="0" xfId="57" applyNumberFormat="1" applyFont="1" applyFill="1" applyBorder="1" applyAlignment="1" applyProtection="1">
      <alignment horizontal="center" vertical="center" wrapText="1"/>
      <protection/>
    </xf>
    <xf numFmtId="0" fontId="33" fillId="24" borderId="0" xfId="56" applyNumberFormat="1" applyFont="1" applyFill="1" applyBorder="1" applyAlignment="1" applyProtection="1">
      <alignment vertical="center" wrapText="1"/>
      <protection/>
    </xf>
    <xf numFmtId="49" fontId="33" fillId="26" borderId="10" xfId="57" applyNumberFormat="1" applyFont="1" applyFill="1" applyBorder="1" applyAlignment="1" applyProtection="1">
      <alignment horizontal="center" vertical="center" wrapText="1"/>
      <protection locked="0"/>
    </xf>
    <xf numFmtId="0" fontId="33" fillId="24" borderId="35" xfId="55" applyFont="1" applyFill="1" applyBorder="1" applyAlignment="1" applyProtection="1">
      <alignment horizontal="center" vertical="center" wrapText="1"/>
      <protection/>
    </xf>
    <xf numFmtId="1" fontId="33" fillId="24" borderId="0" xfId="57" applyNumberFormat="1" applyFont="1" applyFill="1" applyBorder="1" applyAlignment="1" applyProtection="1">
      <alignment horizontal="center" vertical="center" wrapText="1"/>
      <protection/>
    </xf>
    <xf numFmtId="49" fontId="34" fillId="0" borderId="0" xfId="55" applyNumberFormat="1" applyFont="1" applyFill="1" applyBorder="1" applyAlignment="1" applyProtection="1">
      <alignment vertical="center" wrapText="1"/>
      <protection/>
    </xf>
    <xf numFmtId="1" fontId="33" fillId="26" borderId="10" xfId="57" applyNumberFormat="1" applyFont="1" applyFill="1" applyBorder="1" applyAlignment="1" applyProtection="1">
      <alignment horizontal="center" vertical="center" wrapText="1"/>
      <protection locked="0"/>
    </xf>
    <xf numFmtId="0" fontId="34" fillId="24" borderId="36" xfId="57" applyNumberFormat="1" applyFont="1" applyFill="1" applyBorder="1" applyAlignment="1" applyProtection="1">
      <alignment horizontal="center" vertical="center" wrapText="1"/>
      <protection/>
    </xf>
    <xf numFmtId="49" fontId="36" fillId="24" borderId="37" xfId="57" applyNumberFormat="1" applyFont="1" applyFill="1" applyBorder="1" applyAlignment="1" applyProtection="1">
      <alignment horizontal="center" vertical="center" wrapText="1"/>
      <protection/>
    </xf>
    <xf numFmtId="0" fontId="33" fillId="24" borderId="37" xfId="56" applyFont="1" applyFill="1" applyBorder="1" applyAlignment="1" applyProtection="1">
      <alignment vertical="center" wrapText="1"/>
      <protection/>
    </xf>
    <xf numFmtId="14" fontId="33" fillId="24" borderId="38" xfId="57" applyNumberFormat="1" applyFont="1" applyFill="1" applyBorder="1" applyAlignment="1" applyProtection="1">
      <alignment horizontal="center" vertical="center" wrapText="1"/>
      <protection/>
    </xf>
    <xf numFmtId="0" fontId="34" fillId="24" borderId="0" xfId="57" applyNumberFormat="1" applyFont="1" applyFill="1" applyBorder="1" applyAlignment="1" applyProtection="1">
      <alignment horizontal="center" vertical="center" wrapText="1"/>
      <protection/>
    </xf>
    <xf numFmtId="14" fontId="33" fillId="24" borderId="0" xfId="57" applyNumberFormat="1" applyFont="1" applyFill="1" applyBorder="1" applyAlignment="1" applyProtection="1">
      <alignment horizontal="center" vertical="center" wrapText="1"/>
      <protection/>
    </xf>
    <xf numFmtId="49" fontId="33" fillId="26" borderId="10" xfId="56" applyNumberFormat="1" applyFont="1" applyFill="1" applyBorder="1" applyAlignment="1" applyProtection="1">
      <alignment horizontal="center" vertical="center" wrapText="1"/>
      <protection locked="0"/>
    </xf>
    <xf numFmtId="49" fontId="33" fillId="22" borderId="10" xfId="56" applyNumberFormat="1" applyFont="1" applyFill="1" applyBorder="1" applyAlignment="1" applyProtection="1">
      <alignment horizontal="center" vertical="center" wrapText="1"/>
      <protection locked="0"/>
    </xf>
    <xf numFmtId="0" fontId="36" fillId="24" borderId="39" xfId="57" applyNumberFormat="1" applyFont="1" applyFill="1" applyBorder="1" applyAlignment="1" applyProtection="1">
      <alignment horizontal="center" vertical="center" wrapText="1"/>
      <protection/>
    </xf>
    <xf numFmtId="0" fontId="36" fillId="24" borderId="40" xfId="57" applyNumberFormat="1" applyFont="1" applyFill="1" applyBorder="1" applyAlignment="1" applyProtection="1">
      <alignment horizontal="center" vertical="center" wrapText="1"/>
      <protection/>
    </xf>
    <xf numFmtId="1" fontId="33" fillId="24" borderId="40" xfId="57" applyNumberFormat="1" applyFont="1" applyFill="1" applyBorder="1" applyAlignment="1" applyProtection="1">
      <alignment horizontal="center" vertical="center" wrapText="1"/>
      <protection/>
    </xf>
    <xf numFmtId="0" fontId="36" fillId="24" borderId="41" xfId="57" applyNumberFormat="1" applyFont="1" applyFill="1" applyBorder="1" applyAlignment="1" applyProtection="1">
      <alignment horizontal="center" vertical="center" wrapText="1"/>
      <protection/>
    </xf>
    <xf numFmtId="49" fontId="34" fillId="0" borderId="0" xfId="57" applyNumberFormat="1" applyFont="1" applyFill="1" applyBorder="1" applyAlignment="1" applyProtection="1">
      <alignment horizontal="left" vertical="center" wrapText="1"/>
      <protection/>
    </xf>
    <xf numFmtId="0" fontId="33" fillId="24" borderId="0" xfId="57" applyNumberFormat="1" applyFont="1" applyFill="1" applyBorder="1" applyAlignment="1" applyProtection="1">
      <alignment horizontal="center" vertical="center" wrapText="1"/>
      <protection/>
    </xf>
    <xf numFmtId="0" fontId="36" fillId="24" borderId="42" xfId="57" applyNumberFormat="1" applyFont="1" applyFill="1" applyBorder="1" applyAlignment="1" applyProtection="1">
      <alignment horizontal="center" vertical="center" wrapText="1"/>
      <protection/>
    </xf>
    <xf numFmtId="0" fontId="36" fillId="24" borderId="10" xfId="57" applyFont="1" applyFill="1" applyBorder="1" applyAlignment="1" applyProtection="1">
      <alignment horizontal="center" vertical="center" wrapText="1"/>
      <protection/>
    </xf>
    <xf numFmtId="0" fontId="36" fillId="24" borderId="0" xfId="57" applyFont="1" applyFill="1" applyBorder="1" applyAlignment="1" applyProtection="1">
      <alignment horizontal="center" vertical="center" wrapText="1"/>
      <protection/>
    </xf>
    <xf numFmtId="0" fontId="36" fillId="24" borderId="39" xfId="57" applyFont="1" applyFill="1" applyBorder="1" applyAlignment="1" applyProtection="1">
      <alignment horizontal="center" vertical="center" wrapText="1"/>
      <protection/>
    </xf>
    <xf numFmtId="0" fontId="36" fillId="24" borderId="40" xfId="57" applyFont="1" applyFill="1" applyBorder="1" applyAlignment="1" applyProtection="1">
      <alignment horizontal="center" vertical="center" wrapText="1"/>
      <protection/>
    </xf>
    <xf numFmtId="49" fontId="36" fillId="24" borderId="10" xfId="57" applyNumberFormat="1" applyFont="1" applyFill="1" applyBorder="1" applyAlignment="1" applyProtection="1">
      <alignment horizontal="center" vertical="center" wrapText="1"/>
      <protection/>
    </xf>
    <xf numFmtId="0" fontId="33" fillId="24" borderId="43" xfId="56" applyFont="1" applyFill="1" applyBorder="1" applyAlignment="1" applyProtection="1">
      <alignment vertical="center" wrapText="1"/>
      <protection/>
    </xf>
    <xf numFmtId="0" fontId="33" fillId="24" borderId="42" xfId="56" applyFont="1" applyFill="1" applyBorder="1" applyAlignment="1" applyProtection="1">
      <alignment vertical="center" wrapText="1"/>
      <protection/>
    </xf>
    <xf numFmtId="0" fontId="33" fillId="24" borderId="42" xfId="56" applyFont="1" applyFill="1" applyBorder="1" applyAlignment="1" applyProtection="1">
      <alignment horizontal="center" vertical="center" wrapText="1"/>
      <protection/>
    </xf>
    <xf numFmtId="0" fontId="33" fillId="24" borderId="44" xfId="56" applyFont="1" applyFill="1" applyBorder="1" applyAlignment="1" applyProtection="1">
      <alignment vertical="center" wrapText="1"/>
      <protection/>
    </xf>
    <xf numFmtId="0" fontId="33" fillId="0" borderId="0" xfId="55" applyFont="1" applyFill="1" applyAlignment="1" applyProtection="1">
      <alignment horizontal="center" vertical="center" wrapText="1"/>
      <protection/>
    </xf>
    <xf numFmtId="0" fontId="33" fillId="0" borderId="0" xfId="55" applyFont="1" applyFill="1" applyAlignment="1" applyProtection="1">
      <alignment vertical="center" wrapText="1"/>
      <protection/>
    </xf>
    <xf numFmtId="0" fontId="26" fillId="0" borderId="45" xfId="0" applyFont="1" applyFill="1" applyBorder="1" applyAlignment="1" applyProtection="1">
      <alignment horizontal="center" vertical="top" wrapText="1"/>
      <protection/>
    </xf>
    <xf numFmtId="0" fontId="24" fillId="0" borderId="45" xfId="0" applyFont="1" applyBorder="1" applyAlignment="1">
      <alignment horizontal="center"/>
    </xf>
    <xf numFmtId="0" fontId="23" fillId="26" borderId="46" xfId="0" applyFont="1" applyFill="1" applyBorder="1" applyAlignment="1">
      <alignment horizontal="center" wrapText="1"/>
    </xf>
    <xf numFmtId="0" fontId="23" fillId="26" borderId="26" xfId="0" applyFont="1" applyFill="1" applyBorder="1" applyAlignment="1">
      <alignment horizontal="center" wrapText="1"/>
    </xf>
    <xf numFmtId="49" fontId="26" fillId="0" borderId="10" xfId="0" applyNumberFormat="1" applyFont="1" applyBorder="1" applyAlignment="1" applyProtection="1">
      <alignment horizontal="center" vertical="center" wrapText="1"/>
      <protection/>
    </xf>
    <xf numFmtId="2" fontId="26" fillId="0" borderId="10" xfId="0" applyNumberFormat="1" applyFont="1" applyFill="1" applyBorder="1" applyAlignment="1" applyProtection="1">
      <alignment vertical="center" wrapText="1"/>
      <protection/>
    </xf>
    <xf numFmtId="0" fontId="37" fillId="24" borderId="28" xfId="56" applyFont="1" applyFill="1" applyBorder="1" applyAlignment="1" applyProtection="1">
      <alignment horizontal="right" vertical="center" wrapText="1"/>
      <protection/>
    </xf>
    <xf numFmtId="0" fontId="37" fillId="24" borderId="47" xfId="56" applyFont="1" applyFill="1" applyBorder="1" applyAlignment="1" applyProtection="1">
      <alignment horizontal="right" vertical="center" wrapText="1"/>
      <protection/>
    </xf>
    <xf numFmtId="0" fontId="31" fillId="7" borderId="48" xfId="56" applyFont="1" applyFill="1" applyBorder="1" applyAlignment="1" applyProtection="1">
      <alignment horizontal="center" vertical="center" wrapText="1"/>
      <protection/>
    </xf>
    <xf numFmtId="0" fontId="32" fillId="0" borderId="40" xfId="0" applyFont="1" applyBorder="1" applyAlignment="1" applyProtection="1">
      <alignment horizontal="center" vertical="center" wrapText="1"/>
      <protection/>
    </xf>
    <xf numFmtId="0" fontId="32" fillId="0" borderId="49" xfId="0" applyFont="1" applyBorder="1" applyAlignment="1" applyProtection="1">
      <alignment horizontal="center" vertical="center" wrapText="1"/>
      <protection/>
    </xf>
    <xf numFmtId="0" fontId="36" fillId="20" borderId="48" xfId="56" applyFont="1" applyFill="1" applyBorder="1" applyAlignment="1" applyProtection="1">
      <alignment horizontal="center" vertical="center" wrapText="1"/>
      <protection/>
    </xf>
    <xf numFmtId="0" fontId="33" fillId="20" borderId="49" xfId="0" applyFont="1" applyFill="1" applyBorder="1" applyAlignment="1" applyProtection="1">
      <alignment horizontal="center" vertical="center" wrapText="1"/>
      <protection/>
    </xf>
    <xf numFmtId="0" fontId="33" fillId="24" borderId="50" xfId="55" applyFont="1" applyFill="1" applyBorder="1" applyAlignment="1" applyProtection="1">
      <alignment horizontal="center" vertical="center" wrapText="1"/>
      <protection/>
    </xf>
    <xf numFmtId="0" fontId="33" fillId="0" borderId="49" xfId="0" applyFont="1" applyBorder="1" applyAlignment="1" applyProtection="1">
      <alignment horizontal="center" vertical="center" wrapText="1"/>
      <protection/>
    </xf>
    <xf numFmtId="0" fontId="23" fillId="26" borderId="46" xfId="0" applyFont="1" applyFill="1" applyBorder="1" applyAlignment="1" applyProtection="1">
      <alignment horizontal="center" vertical="center" wrapText="1"/>
      <protection/>
    </xf>
    <xf numFmtId="0" fontId="23" fillId="26" borderId="26" xfId="0" applyFont="1" applyFill="1" applyBorder="1" applyAlignment="1" applyProtection="1">
      <alignment horizontal="center" vertical="center" wrapText="1"/>
      <protection/>
    </xf>
    <xf numFmtId="0" fontId="23" fillId="26" borderId="5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top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26" fillId="24" borderId="0" xfId="0" applyFont="1" applyFill="1" applyBorder="1" applyAlignment="1" applyProtection="1">
      <alignment horizontal="left" wrapText="1"/>
      <protection/>
    </xf>
    <xf numFmtId="0" fontId="2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6" fillId="0" borderId="24" xfId="0" applyFont="1" applyFill="1" applyBorder="1" applyAlignment="1" applyProtection="1">
      <alignment horizontal="center" vertical="center" wrapText="1"/>
      <protection/>
    </xf>
    <xf numFmtId="0" fontId="26" fillId="0" borderId="52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 vertical="center" wrapText="1"/>
    </xf>
    <xf numFmtId="0" fontId="24" fillId="0" borderId="45" xfId="0" applyFont="1" applyFill="1" applyBorder="1" applyAlignment="1" applyProtection="1">
      <alignment horizontal="center" vertical="top" wrapText="1"/>
      <protection/>
    </xf>
    <xf numFmtId="0" fontId="23" fillId="26" borderId="45" xfId="0" applyFont="1" applyFill="1" applyBorder="1" applyAlignment="1" applyProtection="1">
      <alignment horizontal="center" vertical="center" wrapText="1"/>
      <protection/>
    </xf>
    <xf numFmtId="0" fontId="23" fillId="26" borderId="51" xfId="0" applyFont="1" applyFill="1" applyBorder="1" applyAlignment="1">
      <alignment horizontal="center" wrapText="1"/>
    </xf>
    <xf numFmtId="0" fontId="26" fillId="24" borderId="24" xfId="0" applyFont="1" applyFill="1" applyBorder="1" applyAlignment="1" applyProtection="1">
      <alignment horizontal="center" wrapText="1"/>
      <protection/>
    </xf>
    <xf numFmtId="0" fontId="26" fillId="24" borderId="52" xfId="0" applyFont="1" applyFill="1" applyBorder="1" applyAlignment="1" applyProtection="1">
      <alignment horizontal="center" wrapText="1"/>
      <protection/>
    </xf>
    <xf numFmtId="0" fontId="26" fillId="24" borderId="24" xfId="0" applyFont="1" applyFill="1" applyBorder="1" applyAlignment="1" applyProtection="1">
      <alignment horizontal="center" vertical="center" wrapText="1"/>
      <protection/>
    </xf>
    <xf numFmtId="0" fontId="26" fillId="24" borderId="10" xfId="0" applyFont="1" applyFill="1" applyBorder="1" applyAlignment="1" applyProtection="1">
      <alignment horizontal="center" vertical="center" wrapText="1"/>
      <protection/>
    </xf>
    <xf numFmtId="0" fontId="26" fillId="24" borderId="52" xfId="0" applyFont="1" applyFill="1" applyBorder="1" applyAlignment="1" applyProtection="1">
      <alignment horizontal="center" vertical="center" wrapText="1"/>
      <protection/>
    </xf>
    <xf numFmtId="0" fontId="26" fillId="0" borderId="53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26" fillId="0" borderId="0" xfId="0" applyFont="1" applyAlignment="1">
      <alignment horizontal="left" wrapText="1"/>
    </xf>
    <xf numFmtId="0" fontId="26" fillId="0" borderId="4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24" borderId="55" xfId="0" applyFont="1" applyFill="1" applyBorder="1" applyAlignment="1" applyProtection="1">
      <alignment horizontal="center" vertical="center" wrapText="1"/>
      <protection/>
    </xf>
    <xf numFmtId="0" fontId="22" fillId="0" borderId="24" xfId="0" applyFont="1" applyBorder="1" applyAlignment="1">
      <alignment horizontal="left" wrapText="1"/>
    </xf>
    <xf numFmtId="0" fontId="22" fillId="0" borderId="55" xfId="0" applyFont="1" applyBorder="1" applyAlignment="1">
      <alignment horizontal="left" wrapText="1"/>
    </xf>
    <xf numFmtId="0" fontId="22" fillId="0" borderId="52" xfId="0" applyFont="1" applyBorder="1" applyAlignment="1">
      <alignment horizontal="left" wrapText="1"/>
    </xf>
    <xf numFmtId="0" fontId="23" fillId="0" borderId="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6" fillId="0" borderId="0" xfId="0" applyFont="1" applyAlignment="1">
      <alignment horizontal="left"/>
    </xf>
    <xf numFmtId="0" fontId="21" fillId="0" borderId="14" xfId="0" applyFont="1" applyFill="1" applyBorder="1" applyAlignment="1">
      <alignment horizontal="right"/>
    </xf>
    <xf numFmtId="0" fontId="26" fillId="24" borderId="45" xfId="0" applyFont="1" applyFill="1" applyBorder="1" applyAlignment="1" applyProtection="1">
      <alignment horizontal="center" wrapText="1"/>
      <protection/>
    </xf>
    <xf numFmtId="0" fontId="26" fillId="24" borderId="0" xfId="0" applyFont="1" applyFill="1" applyBorder="1" applyAlignment="1" applyProtection="1">
      <alignment horizont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EE.RGEN.4.60(14.05.2009)" xfId="54"/>
    <cellStyle name="Обычный_PRIL1.ELECTR" xfId="55"/>
    <cellStyle name="Обычный_ЖКУ_проект3" xfId="56"/>
    <cellStyle name="Обычный_форма 1 водопровод для орг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8;&#1072;&#1088;&#1080;&#1092;&#1099;\&#1064;&#1072;&#1073;&#1083;&#1086;&#1085;&#1099;\INV.WATER.Q1.2010_&#1054;&#1054;&#1054;_&#1053;&#1086;&#1088;&#1076;&#1089;&#1077;&#1088;&#1074;&#1080;&#1089;_3&#1082;&#1074;.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EG.ORG(v3.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23"/>
      <sheetName val="Инструкция"/>
      <sheetName val="Справочники"/>
      <sheetName val="ИП"/>
      <sheetName val="Комментарии"/>
      <sheetName val="Проверка"/>
      <sheetName val="TEHSHEET"/>
      <sheetName val="REESTR"/>
    </sheetNames>
    <sheetDataSet>
      <sheetData sheetId="7">
        <row r="1">
          <cell r="D1" t="str">
            <v>Оказание услуг в сфере водоотведения и очистки сточных вод</v>
          </cell>
        </row>
        <row r="2">
          <cell r="D2" t="str">
            <v>Оказание услуг в сфере водоснабжения</v>
          </cell>
        </row>
        <row r="3">
          <cell r="D3" t="str">
            <v>Оказание услуг в сфере водоснабжения и очистки сточных вод</v>
          </cell>
        </row>
        <row r="4">
          <cell r="D4" t="str">
            <v>Оказание услуг в сфере водоснабжения, водоотведения и очистки сточных вод</v>
          </cell>
          <cell r="R4" t="str">
            <v>Общество с ограниченной ответственностью</v>
          </cell>
        </row>
        <row r="5">
          <cell r="D5" t="str">
            <v>Оказание услуг по перекачке</v>
          </cell>
          <cell r="N5" t="str">
            <v>I квартал</v>
          </cell>
          <cell r="R5" t="str">
            <v>Общество с дополнительной ответственностью</v>
          </cell>
        </row>
        <row r="6">
          <cell r="D6" t="str">
            <v>Транспортировка воды</v>
          </cell>
          <cell r="N6" t="str">
            <v>II квартал</v>
          </cell>
          <cell r="R6" t="str">
            <v>Открытое акционерное общество</v>
          </cell>
        </row>
        <row r="7">
          <cell r="N7" t="str">
            <v>III квартал</v>
          </cell>
          <cell r="R7" t="str">
            <v>Закрытое акционерное общество</v>
          </cell>
        </row>
        <row r="8">
          <cell r="N8" t="str">
            <v>IV квартал</v>
          </cell>
          <cell r="R8" t="str">
            <v>Муниципальное унитарное предприятие</v>
          </cell>
        </row>
        <row r="9">
          <cell r="R9" t="str">
            <v>Федеральное государственное унитарное предприятие</v>
          </cell>
        </row>
        <row r="10">
          <cell r="R10" t="str">
            <v>Государственное унитарное предприятие</v>
          </cell>
        </row>
        <row r="11">
          <cell r="R11" t="str">
            <v>КЭЧ</v>
          </cell>
        </row>
        <row r="12">
          <cell r="R12" t="str">
            <v>В/ч</v>
          </cell>
        </row>
        <row r="13">
          <cell r="R13" t="str">
            <v>ПБОЮЛ (ИП, ЧП)</v>
          </cell>
        </row>
        <row r="14">
          <cell r="R14" t="str">
            <v>Полное товарищество</v>
          </cell>
          <cell r="S14" t="str">
            <v>Да</v>
          </cell>
        </row>
        <row r="15">
          <cell r="R15" t="str">
            <v>Производственный кооператив</v>
          </cell>
          <cell r="S15" t="str">
            <v>Нет</v>
          </cell>
        </row>
        <row r="16">
          <cell r="R16" t="str">
            <v>Простое товарищество</v>
          </cell>
        </row>
      </sheetData>
      <sheetData sheetId="8">
        <row r="2">
          <cell r="X2" t="str">
            <v>Абалаковское</v>
          </cell>
        </row>
        <row r="3">
          <cell r="X3" t="str">
            <v>Авдинское</v>
          </cell>
        </row>
        <row r="4">
          <cell r="X4" t="str">
            <v>Агинское</v>
          </cell>
        </row>
        <row r="5">
          <cell r="X5" t="str">
            <v>Александровское</v>
          </cell>
        </row>
        <row r="6">
          <cell r="X6" t="str">
            <v>Анашенское</v>
          </cell>
        </row>
        <row r="7">
          <cell r="X7" t="str">
            <v>Ангарское</v>
          </cell>
        </row>
        <row r="8">
          <cell r="X8" t="str">
            <v>Анцирское</v>
          </cell>
        </row>
        <row r="9">
          <cell r="X9" t="str">
            <v>Артюгинское</v>
          </cell>
        </row>
        <row r="10">
          <cell r="X10" t="str">
            <v>Астафьевское</v>
          </cell>
        </row>
        <row r="11">
          <cell r="X11" t="str">
            <v>Атамановское</v>
          </cell>
        </row>
        <row r="12">
          <cell r="X12" t="str">
            <v>Ачинск</v>
          </cell>
        </row>
        <row r="13">
          <cell r="X13" t="str">
            <v>Балайское</v>
          </cell>
        </row>
        <row r="14">
          <cell r="X14" t="str">
            <v>Бараитское</v>
          </cell>
        </row>
        <row r="15">
          <cell r="X15" t="str">
            <v>Бартатское</v>
          </cell>
        </row>
        <row r="16">
          <cell r="X16" t="str">
            <v>Бархатовское</v>
          </cell>
        </row>
        <row r="17">
          <cell r="X17" t="str">
            <v>Беллыкское</v>
          </cell>
        </row>
        <row r="18">
          <cell r="X18" t="str">
            <v>Белоярское</v>
          </cell>
        </row>
        <row r="19">
          <cell r="X19" t="str">
            <v>Белякинское</v>
          </cell>
        </row>
        <row r="20">
          <cell r="X20" t="str">
            <v>Березовское</v>
          </cell>
        </row>
        <row r="21">
          <cell r="X21" t="str">
            <v>Берёзовское</v>
          </cell>
        </row>
        <row r="22">
          <cell r="X22" t="str">
            <v>Боготол</v>
          </cell>
        </row>
        <row r="23">
          <cell r="X23" t="str">
            <v>Боготольское</v>
          </cell>
        </row>
        <row r="24">
          <cell r="X24" t="str">
            <v>Богуславское</v>
          </cell>
        </row>
        <row r="25">
          <cell r="X25" t="str">
            <v>Богучанское</v>
          </cell>
        </row>
        <row r="26">
          <cell r="X26" t="str">
            <v>Большеключинское</v>
          </cell>
        </row>
        <row r="27">
          <cell r="X27" t="str">
            <v>Большекосульское</v>
          </cell>
        </row>
        <row r="28">
          <cell r="X28" t="str">
            <v>Большеничкинское</v>
          </cell>
        </row>
        <row r="29">
          <cell r="X29" t="str">
            <v>Большеулуйское</v>
          </cell>
        </row>
        <row r="30">
          <cell r="X30" t="str">
            <v>Большеуринское</v>
          </cell>
        </row>
        <row r="31">
          <cell r="X31" t="str">
            <v>Бородино</v>
          </cell>
        </row>
        <row r="32">
          <cell r="X32" t="str">
            <v>Бородинское</v>
          </cell>
        </row>
        <row r="33">
          <cell r="X33" t="str">
            <v>Борское</v>
          </cell>
        </row>
        <row r="34">
          <cell r="X34" t="str">
            <v>Брагинское</v>
          </cell>
        </row>
        <row r="35">
          <cell r="X35" t="str">
            <v>Браженское</v>
          </cell>
        </row>
        <row r="36">
          <cell r="X36" t="str">
            <v>Вагинское</v>
          </cell>
        </row>
        <row r="37">
          <cell r="X37" t="str">
            <v>Верх-Амонашенское</v>
          </cell>
        </row>
        <row r="38">
          <cell r="X38" t="str">
            <v>Верхказанское</v>
          </cell>
        </row>
        <row r="39">
          <cell r="X39" t="str">
            <v>Верхнеимбатское</v>
          </cell>
        </row>
        <row r="40">
          <cell r="X40" t="str">
            <v>Верхнекужебарское</v>
          </cell>
        </row>
        <row r="41">
          <cell r="X41" t="str">
            <v>Верхнепашинское</v>
          </cell>
        </row>
        <row r="42">
          <cell r="X42" t="str">
            <v>Вершино-Рыбное</v>
          </cell>
        </row>
        <row r="43">
          <cell r="X43" t="str">
            <v>Вороговское</v>
          </cell>
        </row>
        <row r="44">
          <cell r="X44" t="str">
            <v>Восточное</v>
          </cell>
        </row>
        <row r="45">
          <cell r="X45" t="str">
            <v>Выезжелогское</v>
          </cell>
        </row>
        <row r="46">
          <cell r="X46" t="str">
            <v>Высокогорское</v>
          </cell>
        </row>
        <row r="47">
          <cell r="X47" t="str">
            <v>Высотинское</v>
          </cell>
        </row>
        <row r="48">
          <cell r="X48" t="str">
            <v>г. Енисейск</v>
          </cell>
        </row>
        <row r="49">
          <cell r="X49" t="str">
            <v>Г. Иланский</v>
          </cell>
        </row>
        <row r="50">
          <cell r="X50" t="str">
            <v>г. Кодинск</v>
          </cell>
        </row>
        <row r="51">
          <cell r="X51" t="str">
            <v>Георгиевское</v>
          </cell>
        </row>
        <row r="52">
          <cell r="X52" t="str">
            <v>г.Лесосибирск</v>
          </cell>
        </row>
        <row r="53">
          <cell r="X53" t="str">
            <v>Гляденское</v>
          </cell>
        </row>
        <row r="54">
          <cell r="X54" t="str">
            <v>Говорковское</v>
          </cell>
        </row>
        <row r="55">
          <cell r="X55" t="str">
            <v>Горное</v>
          </cell>
        </row>
        <row r="56">
          <cell r="X56" t="str">
            <v>Город Артемовск</v>
          </cell>
        </row>
        <row r="57">
          <cell r="X57" t="str">
            <v>Город Игарка</v>
          </cell>
        </row>
        <row r="58">
          <cell r="X58" t="str">
            <v>Город Ужур</v>
          </cell>
        </row>
        <row r="59">
          <cell r="X59" t="str">
            <v>Город Уяр</v>
          </cell>
        </row>
        <row r="60">
          <cell r="X60" t="str">
            <v>Городищенское</v>
          </cell>
        </row>
        <row r="61">
          <cell r="X61" t="str">
            <v>Городокское</v>
          </cell>
        </row>
        <row r="62">
          <cell r="X62" t="str">
            <v>Григорьевское</v>
          </cell>
        </row>
        <row r="63">
          <cell r="X63" t="str">
            <v>Громадское</v>
          </cell>
        </row>
        <row r="64">
          <cell r="X64" t="str">
            <v>Двуреченское</v>
          </cell>
        </row>
        <row r="65">
          <cell r="X65" t="str">
            <v>Детловское</v>
          </cell>
        </row>
        <row r="66">
          <cell r="X66" t="str">
            <v>Дзержинское</v>
          </cell>
        </row>
        <row r="67">
          <cell r="X67" t="str">
            <v>Дивногорск</v>
          </cell>
        </row>
        <row r="68">
          <cell r="X68" t="str">
            <v>Дороховское</v>
          </cell>
        </row>
        <row r="69">
          <cell r="X69" t="str">
            <v>Дудинка</v>
          </cell>
        </row>
        <row r="70">
          <cell r="X70" t="str">
            <v>Еловское</v>
          </cell>
        </row>
        <row r="71">
          <cell r="X71" t="str">
            <v>Ельниковское</v>
          </cell>
        </row>
        <row r="72">
          <cell r="X72" t="str">
            <v>Ентаульское</v>
          </cell>
        </row>
        <row r="73">
          <cell r="X73" t="str">
            <v>Епишинское</v>
          </cell>
        </row>
        <row r="74">
          <cell r="X74" t="str">
            <v>Ермаковское</v>
          </cell>
        </row>
        <row r="75">
          <cell r="X75" t="str">
            <v>Есаульское</v>
          </cell>
        </row>
        <row r="76">
          <cell r="X76" t="str">
            <v>Жерлыкское</v>
          </cell>
        </row>
        <row r="77">
          <cell r="X77" t="str">
            <v>Заозерный</v>
          </cell>
        </row>
        <row r="78">
          <cell r="X78" t="str">
            <v>ЗАТО г. Зеленогорск</v>
          </cell>
        </row>
        <row r="79">
          <cell r="X79" t="str">
            <v>ЗАТО г.Железногорск</v>
          </cell>
        </row>
        <row r="80">
          <cell r="X80" t="str">
            <v>ЗАТО п.Солнечный</v>
          </cell>
        </row>
        <row r="81">
          <cell r="X81" t="str">
            <v>Златоруновское</v>
          </cell>
        </row>
        <row r="82">
          <cell r="X82" t="str">
            <v>Знаменское</v>
          </cell>
        </row>
        <row r="83">
          <cell r="X83" t="str">
            <v>Зыковское</v>
          </cell>
        </row>
        <row r="84">
          <cell r="X84" t="str">
            <v>Ивановское</v>
          </cell>
        </row>
        <row r="85">
          <cell r="X85" t="str">
            <v>Иджинское</v>
          </cell>
        </row>
        <row r="86">
          <cell r="X86" t="str">
            <v>Идринское</v>
          </cell>
        </row>
        <row r="87">
          <cell r="X87" t="str">
            <v>Ильичевское</v>
          </cell>
        </row>
        <row r="88">
          <cell r="X88" t="str">
            <v>Имбежское</v>
          </cell>
        </row>
        <row r="89">
          <cell r="X89" t="str">
            <v>Иннокентьевское</v>
          </cell>
        </row>
        <row r="90">
          <cell r="X90" t="str">
            <v>Ирбейское</v>
          </cell>
        </row>
        <row r="91">
          <cell r="X91" t="str">
            <v>Кавказское</v>
          </cell>
        </row>
        <row r="92">
          <cell r="X92" t="str">
            <v>Казанцевское</v>
          </cell>
        </row>
        <row r="93">
          <cell r="X93" t="str">
            <v>Казачинское</v>
          </cell>
        </row>
        <row r="94">
          <cell r="X94" t="str">
            <v>Камарчагское</v>
          </cell>
        </row>
        <row r="95">
          <cell r="X95" t="str">
            <v>Каменское</v>
          </cell>
        </row>
        <row r="96">
          <cell r="X96" t="str">
            <v>Канск</v>
          </cell>
        </row>
        <row r="97">
          <cell r="X97" t="str">
            <v>Каптыревское</v>
          </cell>
        </row>
        <row r="98">
          <cell r="X98" t="str">
            <v>Карапсельское</v>
          </cell>
        </row>
        <row r="99">
          <cell r="X99" t="str">
            <v>Каратузское</v>
          </cell>
        </row>
        <row r="100">
          <cell r="X100" t="str">
            <v>Ключинское</v>
          </cell>
        </row>
        <row r="101">
          <cell r="X101" t="str">
            <v>Кожановское</v>
          </cell>
        </row>
        <row r="102">
          <cell r="X102" t="str">
            <v>Колбинское</v>
          </cell>
        </row>
        <row r="103">
          <cell r="X103" t="str">
            <v>Комское</v>
          </cell>
        </row>
        <row r="104">
          <cell r="X104" t="str">
            <v>Кононовское</v>
          </cell>
        </row>
        <row r="105">
          <cell r="X105" t="str">
            <v>Кортузское</v>
          </cell>
        </row>
        <row r="106">
          <cell r="X106" t="str">
            <v>Кочергинское</v>
          </cell>
        </row>
        <row r="107">
          <cell r="X107" t="str">
            <v>Красногорьевское</v>
          </cell>
        </row>
        <row r="108">
          <cell r="X108" t="str">
            <v>Краснозаводское</v>
          </cell>
        </row>
        <row r="109">
          <cell r="X109" t="str">
            <v>Краснополянское</v>
          </cell>
        </row>
        <row r="110">
          <cell r="X110" t="str">
            <v>Красносопкинское</v>
          </cell>
        </row>
        <row r="111">
          <cell r="X111" t="str">
            <v>Краснотуранское</v>
          </cell>
        </row>
        <row r="112">
          <cell r="X112" t="str">
            <v>Красноярск</v>
          </cell>
        </row>
        <row r="113">
          <cell r="X113" t="str">
            <v>Критовское</v>
          </cell>
        </row>
        <row r="114">
          <cell r="X114" t="str">
            <v>Кулижниковское</v>
          </cell>
        </row>
        <row r="115">
          <cell r="X115" t="str">
            <v>Курское</v>
          </cell>
        </row>
        <row r="116">
          <cell r="X116" t="str">
            <v>Лазурненское</v>
          </cell>
        </row>
        <row r="117">
          <cell r="X117" t="str">
            <v>Лапшихинское</v>
          </cell>
        </row>
        <row r="118">
          <cell r="X118" t="str">
            <v>Лебяженское</v>
          </cell>
        </row>
        <row r="119">
          <cell r="X119" t="str">
            <v>Лесосибирск</v>
          </cell>
        </row>
        <row r="120">
          <cell r="X120" t="str">
            <v>Лугавское</v>
          </cell>
        </row>
        <row r="121">
          <cell r="X121" t="str">
            <v>Маганское</v>
          </cell>
        </row>
        <row r="122">
          <cell r="X122" t="str">
            <v>Малиновское</v>
          </cell>
        </row>
        <row r="123">
          <cell r="X123" t="str">
            <v>Малокамалинское</v>
          </cell>
        </row>
        <row r="124">
          <cell r="X124" t="str">
            <v>Маломинусинское</v>
          </cell>
        </row>
        <row r="125">
          <cell r="X125" t="str">
            <v>Манзенское</v>
          </cell>
        </row>
        <row r="126">
          <cell r="X126" t="str">
            <v>Марининскjt</v>
          </cell>
        </row>
        <row r="127">
          <cell r="X127" t="str">
            <v>Межовское</v>
          </cell>
        </row>
        <row r="128">
          <cell r="X128" t="str">
            <v>Межселенная территория</v>
          </cell>
        </row>
        <row r="129">
          <cell r="X129" t="str">
            <v>Мигнинское</v>
          </cell>
        </row>
        <row r="130">
          <cell r="X130" t="str">
            <v>Миндерлинское</v>
          </cell>
        </row>
        <row r="131">
          <cell r="X131" t="str">
            <v>Мининское</v>
          </cell>
        </row>
        <row r="132">
          <cell r="X132" t="str">
            <v>Минское</v>
          </cell>
        </row>
        <row r="133">
          <cell r="X133" t="str">
            <v>Минусинск</v>
          </cell>
        </row>
        <row r="134">
          <cell r="X134" t="str">
            <v>Можарское</v>
          </cell>
        </row>
        <row r="135">
          <cell r="X135" t="str">
            <v>Мокрушенское</v>
          </cell>
        </row>
        <row r="136">
          <cell r="X136" t="str">
            <v>Моторское</v>
          </cell>
        </row>
        <row r="137">
          <cell r="X137" t="str">
            <v>Назарово</v>
          </cell>
        </row>
        <row r="138">
          <cell r="X138" t="str">
            <v>Налобинское</v>
          </cell>
        </row>
        <row r="139">
          <cell r="X139" t="str">
            <v>Нахвальское</v>
          </cell>
        </row>
        <row r="140">
          <cell r="X140" t="str">
            <v>Невонское</v>
          </cell>
        </row>
        <row r="141">
          <cell r="X141" t="str">
            <v>Нижнекужебарское</v>
          </cell>
        </row>
        <row r="142">
          <cell r="X142" t="str">
            <v>Нижнесуэтукское</v>
          </cell>
        </row>
        <row r="143">
          <cell r="X143" t="str">
            <v>Нижнетерянское</v>
          </cell>
        </row>
        <row r="144">
          <cell r="X144" t="str">
            <v>Новоалтатское</v>
          </cell>
        </row>
        <row r="145">
          <cell r="X145" t="str">
            <v>Новобирилюсское</v>
          </cell>
        </row>
        <row r="146">
          <cell r="X146" t="str">
            <v>Новокамалинское</v>
          </cell>
        </row>
        <row r="147">
          <cell r="X147" t="str">
            <v>Новокаргинское</v>
          </cell>
        </row>
        <row r="148">
          <cell r="X148" t="str">
            <v>Новоназимовское</v>
          </cell>
        </row>
        <row r="149">
          <cell r="X149" t="str">
            <v>Новополтавское</v>
          </cell>
        </row>
        <row r="150">
          <cell r="X150" t="str">
            <v>Новопятницкое</v>
          </cell>
        </row>
        <row r="151">
          <cell r="X151" t="str">
            <v>Новоселовское</v>
          </cell>
        </row>
        <row r="152">
          <cell r="X152" t="str">
            <v>Новосолянское</v>
          </cell>
        </row>
        <row r="153">
          <cell r="X153" t="str">
            <v>Новосыдинское</v>
          </cell>
        </row>
        <row r="154">
          <cell r="X154" t="str">
            <v>Новотроицкое</v>
          </cell>
        </row>
        <row r="155">
          <cell r="X155" t="str">
            <v>Новохайское</v>
          </cell>
        </row>
        <row r="156">
          <cell r="X156" t="str">
            <v>Норильск</v>
          </cell>
          <cell r="Y156" t="str">
            <v>4729000</v>
          </cell>
        </row>
        <row r="157">
          <cell r="X157" t="str">
            <v>Озерновское</v>
          </cell>
        </row>
        <row r="158">
          <cell r="X158" t="str">
            <v>Озероучумское</v>
          </cell>
        </row>
        <row r="159">
          <cell r="X159" t="str">
            <v>Ойское</v>
          </cell>
        </row>
        <row r="160">
          <cell r="X160" t="str">
            <v>Октябрьское</v>
          </cell>
        </row>
        <row r="161">
          <cell r="X161" t="str">
            <v>Орешенское</v>
          </cell>
        </row>
        <row r="162">
          <cell r="X162" t="str">
            <v>Осиновомысское</v>
          </cell>
        </row>
        <row r="163">
          <cell r="X163" t="str">
            <v>п. Ванавара</v>
          </cell>
        </row>
        <row r="164">
          <cell r="X164" t="str">
            <v>п. Имбинский</v>
          </cell>
        </row>
        <row r="165">
          <cell r="X165" t="str">
            <v>п. Недокура</v>
          </cell>
        </row>
        <row r="166">
          <cell r="X166" t="str">
            <v>Павловское</v>
          </cell>
        </row>
        <row r="167">
          <cell r="X167" t="str">
            <v>Партизанское</v>
          </cell>
        </row>
        <row r="168">
          <cell r="X168" t="str">
            <v>п.г.т. Тура</v>
          </cell>
        </row>
        <row r="169">
          <cell r="X169" t="str">
            <v>Первоманское</v>
          </cell>
        </row>
        <row r="170">
          <cell r="X170" t="str">
            <v>Переясловское</v>
          </cell>
        </row>
        <row r="171">
          <cell r="X171" t="str">
            <v>Пинчугское</v>
          </cell>
        </row>
        <row r="172">
          <cell r="X172" t="str">
            <v>Плотбищенское</v>
          </cell>
        </row>
        <row r="173">
          <cell r="X173" t="str">
            <v>Погодаевское</v>
          </cell>
        </row>
        <row r="174">
          <cell r="X174" t="str">
            <v>Подсопочное</v>
          </cell>
        </row>
        <row r="175">
          <cell r="X175" t="str">
            <v>Подсосенское</v>
          </cell>
        </row>
        <row r="176">
          <cell r="X176" t="str">
            <v>поселок  Березовка</v>
          </cell>
        </row>
        <row r="177">
          <cell r="X177" t="str">
            <v>Поселок Абан</v>
          </cell>
        </row>
        <row r="178">
          <cell r="X178" t="str">
            <v>Поселок Балахта</v>
          </cell>
        </row>
        <row r="179">
          <cell r="X179" t="str">
            <v>Поселок Березовка</v>
          </cell>
        </row>
        <row r="180">
          <cell r="X180" t="str">
            <v>Поселок Большая Ирба</v>
          </cell>
        </row>
        <row r="181">
          <cell r="X181" t="str">
            <v>Поселок Большая Мурта</v>
          </cell>
        </row>
        <row r="182">
          <cell r="X182" t="str">
            <v>Поселок Емельяново</v>
          </cell>
        </row>
        <row r="183">
          <cell r="X183" t="str">
            <v>Поселок Ирша</v>
          </cell>
        </row>
        <row r="184">
          <cell r="X184" t="str">
            <v>поселок Кедровый</v>
          </cell>
        </row>
        <row r="185">
          <cell r="X185" t="str">
            <v>Поселок Козулька</v>
          </cell>
        </row>
        <row r="186">
          <cell r="X186" t="str">
            <v>Поселок Кошурниково</v>
          </cell>
        </row>
        <row r="187">
          <cell r="X187" t="str">
            <v>Поселок Краснокаменск</v>
          </cell>
        </row>
        <row r="188">
          <cell r="X188" t="str">
            <v>Поселок Курагино</v>
          </cell>
        </row>
        <row r="189">
          <cell r="X189" t="str">
            <v>Поселок Мотыгино</v>
          </cell>
        </row>
        <row r="190">
          <cell r="X190" t="str">
            <v>Поселок Подтесово</v>
          </cell>
        </row>
        <row r="191">
          <cell r="X191" t="str">
            <v>Поселок Предивинск</v>
          </cell>
        </row>
        <row r="192">
          <cell r="X192" t="str">
            <v>Поселок Раздолинск</v>
          </cell>
        </row>
        <row r="193">
          <cell r="X193" t="str">
            <v>Поселок Рассвет</v>
          </cell>
        </row>
        <row r="194">
          <cell r="X194" t="str">
            <v>Поселок Саянский</v>
          </cell>
        </row>
        <row r="195">
          <cell r="X195" t="str">
            <v>Поселок Светлогорск</v>
          </cell>
        </row>
        <row r="196">
          <cell r="X196" t="str">
            <v>Поселок Северо-Енисейский</v>
          </cell>
        </row>
        <row r="197">
          <cell r="X197" t="str">
            <v>Поселок Тура</v>
          </cell>
        </row>
        <row r="198">
          <cell r="X198" t="str">
            <v>Поселок Урал</v>
          </cell>
        </row>
        <row r="199">
          <cell r="X199" t="str">
            <v>Поселок Шушенское</v>
          </cell>
        </row>
        <row r="200">
          <cell r="X200" t="str">
            <v>Потаповское</v>
          </cell>
        </row>
        <row r="201">
          <cell r="X201" t="str">
            <v>Преображенское</v>
          </cell>
        </row>
        <row r="202">
          <cell r="X202" t="str">
            <v>Прилужское</v>
          </cell>
        </row>
        <row r="203">
          <cell r="X203" t="str">
            <v>Приморское</v>
          </cell>
        </row>
        <row r="204">
          <cell r="X204" t="str">
            <v>Приреченское</v>
          </cell>
        </row>
        <row r="205">
          <cell r="X205" t="str">
            <v>Прихолмское</v>
          </cell>
        </row>
        <row r="206">
          <cell r="X206" t="str">
            <v>Причулымское</v>
          </cell>
        </row>
        <row r="207">
          <cell r="X207" t="str">
            <v>Раздольненское</v>
          </cell>
        </row>
        <row r="208">
          <cell r="X208" t="str">
            <v>Разъезженское</v>
          </cell>
        </row>
        <row r="209">
          <cell r="X209" t="str">
            <v>Российское</v>
          </cell>
        </row>
        <row r="210">
          <cell r="X210" t="str">
            <v>Рощинское</v>
          </cell>
        </row>
        <row r="211">
          <cell r="X211" t="str">
            <v>Рудянское</v>
          </cell>
        </row>
        <row r="212">
          <cell r="X212" t="str">
            <v>Рыбинское</v>
          </cell>
        </row>
        <row r="213">
          <cell r="X213" t="str">
            <v>с. Байкит</v>
          </cell>
        </row>
        <row r="214">
          <cell r="X214" t="str">
            <v>Салбинское</v>
          </cell>
        </row>
        <row r="215">
          <cell r="X215" t="str">
            <v>Сахаптинское</v>
          </cell>
        </row>
        <row r="216">
          <cell r="X216" t="str">
            <v>Саянское</v>
          </cell>
        </row>
        <row r="217">
          <cell r="X217" t="str">
            <v>Светлолобовское</v>
          </cell>
        </row>
        <row r="218">
          <cell r="X218" t="str">
            <v>Селиванихинское</v>
          </cell>
        </row>
        <row r="219">
          <cell r="X219" t="str">
            <v>Семенниковское</v>
          </cell>
        </row>
        <row r="220">
          <cell r="X220" t="str">
            <v>Сизинское</v>
          </cell>
        </row>
        <row r="221">
          <cell r="X221" t="str">
            <v>Синеборское</v>
          </cell>
        </row>
        <row r="222">
          <cell r="X222" t="str">
            <v>Сосновоборск</v>
          </cell>
        </row>
        <row r="223">
          <cell r="X223" t="str">
            <v>Сотниковское</v>
          </cell>
        </row>
        <row r="224">
          <cell r="X224" t="str">
            <v>Степно-Баджейское</v>
          </cell>
        </row>
        <row r="225">
          <cell r="X225" t="str">
            <v>Стойбинское</v>
          </cell>
        </row>
        <row r="226">
          <cell r="X226" t="str">
            <v>Субботинское</v>
          </cell>
        </row>
        <row r="227">
          <cell r="X227" t="str">
            <v>Суриковское</v>
          </cell>
        </row>
        <row r="228">
          <cell r="X228" t="str">
            <v>Сухобузимское</v>
          </cell>
        </row>
        <row r="229">
          <cell r="X229" t="str">
            <v>Сухонойское</v>
          </cell>
        </row>
        <row r="230">
          <cell r="X230" t="str">
            <v>Сушиновское</v>
          </cell>
        </row>
        <row r="231">
          <cell r="X231" t="str">
            <v>Таеженское</v>
          </cell>
        </row>
        <row r="232">
          <cell r="X232" t="str">
            <v>Таежнинское</v>
          </cell>
        </row>
        <row r="233">
          <cell r="X233" t="str">
            <v>Такучетское</v>
          </cell>
        </row>
        <row r="234">
          <cell r="X234" t="str">
            <v>Таловское</v>
          </cell>
        </row>
        <row r="235">
          <cell r="X235" t="str">
            <v>Тальское</v>
          </cell>
        </row>
        <row r="236">
          <cell r="X236" t="str">
            <v>Тарутинское</v>
          </cell>
        </row>
        <row r="237">
          <cell r="X237" t="str">
            <v>Тасеевское</v>
          </cell>
        </row>
        <row r="238">
          <cell r="X238" t="str">
            <v>Таскинское</v>
          </cell>
        </row>
        <row r="239">
          <cell r="X239" t="str">
            <v>Терское</v>
          </cell>
        </row>
        <row r="240">
          <cell r="X240" t="str">
            <v>Тесинское</v>
          </cell>
        </row>
        <row r="241">
          <cell r="X241" t="str">
            <v>Тигрицкое</v>
          </cell>
        </row>
        <row r="242">
          <cell r="X242" t="str">
            <v>Толстихинское</v>
          </cell>
        </row>
        <row r="243">
          <cell r="X243" t="str">
            <v>Толстомысенское</v>
          </cell>
        </row>
        <row r="244">
          <cell r="X244" t="str">
            <v>Тугачинское</v>
          </cell>
        </row>
        <row r="245">
          <cell r="X245" t="str">
            <v>Туруханское</v>
          </cell>
        </row>
        <row r="246">
          <cell r="X246" t="str">
            <v>Тюльковское</v>
          </cell>
        </row>
        <row r="247">
          <cell r="X247" t="str">
            <v>Тюхтетское</v>
          </cell>
        </row>
        <row r="248">
          <cell r="X248" t="str">
            <v>Уджейское</v>
          </cell>
        </row>
        <row r="249">
          <cell r="X249" t="str">
            <v>Унгутское</v>
          </cell>
        </row>
        <row r="250">
          <cell r="X250" t="str">
            <v>Унерское</v>
          </cell>
        </row>
        <row r="251">
          <cell r="X251" t="str">
            <v>Успенское</v>
          </cell>
        </row>
        <row r="252">
          <cell r="X252" t="str">
            <v>Усть-Кемское</v>
          </cell>
        </row>
        <row r="253">
          <cell r="X253" t="str">
            <v>Усть-Питское</v>
          </cell>
        </row>
        <row r="254">
          <cell r="X254" t="str">
            <v>Устюгское</v>
          </cell>
        </row>
        <row r="255">
          <cell r="X255" t="str">
            <v>Филимоновский сельсовет Канского рйаона</v>
          </cell>
        </row>
        <row r="256">
          <cell r="X256" t="str">
            <v>Филимоновское</v>
          </cell>
        </row>
        <row r="257">
          <cell r="X257" t="str">
            <v>Хребтовское</v>
          </cell>
        </row>
        <row r="258">
          <cell r="X258" t="str">
            <v>Чайковское</v>
          </cell>
        </row>
        <row r="259">
          <cell r="X259" t="str">
            <v>Чалбышевское</v>
          </cell>
        </row>
        <row r="260">
          <cell r="X260" t="str">
            <v>Частоостровское</v>
          </cell>
        </row>
        <row r="261">
          <cell r="X261" t="str">
            <v>Черемушинское</v>
          </cell>
        </row>
        <row r="262">
          <cell r="X262" t="str">
            <v>Черемшанское</v>
          </cell>
        </row>
        <row r="263">
          <cell r="X263" t="str">
            <v>Чечеульский сельсовет Канского района</v>
          </cell>
        </row>
        <row r="264">
          <cell r="X264" t="str">
            <v>Чечеульское</v>
          </cell>
        </row>
        <row r="265">
          <cell r="X265" t="str">
            <v>Чулымское</v>
          </cell>
        </row>
        <row r="266">
          <cell r="X266" t="str">
            <v>Чуноярское</v>
          </cell>
        </row>
        <row r="267">
          <cell r="X267" t="str">
            <v>Шалинское</v>
          </cell>
        </row>
        <row r="268">
          <cell r="X268" t="str">
            <v>Шапкинское</v>
          </cell>
        </row>
        <row r="269">
          <cell r="X269" t="str">
            <v>Шарыпово</v>
          </cell>
        </row>
        <row r="270">
          <cell r="X270" t="str">
            <v>Шиверское</v>
          </cell>
        </row>
        <row r="271">
          <cell r="X271" t="str">
            <v>Шуваевское</v>
          </cell>
        </row>
        <row r="272">
          <cell r="X272" t="str">
            <v>Элитовское</v>
          </cell>
        </row>
        <row r="273">
          <cell r="X273" t="str">
            <v>Юксеевское</v>
          </cell>
        </row>
        <row r="274">
          <cell r="X274" t="str">
            <v>Юрьевское</v>
          </cell>
        </row>
        <row r="275">
          <cell r="X275" t="str">
            <v>Ярцевское</v>
          </cell>
        </row>
        <row r="276">
          <cell r="X276" t="str">
            <v>Ястребовское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Инструкция 1"/>
      <sheetName val="Инструкция 2"/>
      <sheetName val="Группы"/>
      <sheetName val="Данные"/>
      <sheetName val="Пользователи"/>
      <sheetName val="Проверка"/>
      <sheetName val="modProv"/>
      <sheetName val="Пользователи_серт"/>
      <sheetName val="TEHSHEET"/>
      <sheetName val="tech"/>
      <sheetName val="AllSheetsInThisWorkbook"/>
    </sheetNames>
    <sheetDataSet>
      <sheetData sheetId="0">
        <row r="2">
          <cell r="L2" t="str">
            <v>Версия 3.1</v>
          </cell>
        </row>
      </sheetData>
      <sheetData sheetId="9">
        <row r="1">
          <cell r="A1" t="str">
            <v>Алтайский край</v>
          </cell>
        </row>
        <row r="2">
          <cell r="A2" t="str">
            <v>Амурская область</v>
          </cell>
        </row>
        <row r="3">
          <cell r="A3" t="str">
            <v>Архангельская область</v>
          </cell>
        </row>
        <row r="4">
          <cell r="A4" t="str">
            <v>Астраханская область</v>
          </cell>
        </row>
        <row r="5">
          <cell r="A5" t="str">
            <v>Белгородская область</v>
          </cell>
        </row>
        <row r="6">
          <cell r="A6" t="str">
            <v>Брянская область</v>
          </cell>
        </row>
        <row r="7">
          <cell r="A7" t="str">
            <v>Владимирская область</v>
          </cell>
        </row>
        <row r="8">
          <cell r="A8" t="str">
            <v>Волгоградская область</v>
          </cell>
        </row>
        <row r="9">
          <cell r="A9" t="str">
            <v>Вологодская область</v>
          </cell>
        </row>
        <row r="10">
          <cell r="A10" t="str">
            <v>Воронежская область</v>
          </cell>
        </row>
        <row r="11">
          <cell r="A11" t="str">
            <v>г. Москва</v>
          </cell>
        </row>
        <row r="12">
          <cell r="A12" t="str">
            <v>г.Байконур</v>
          </cell>
        </row>
        <row r="13">
          <cell r="A13" t="str">
            <v>г.Санкт-Петербург</v>
          </cell>
        </row>
        <row r="14">
          <cell r="A14" t="str">
            <v>Еврейская автономная область</v>
          </cell>
        </row>
        <row r="15">
          <cell r="A15" t="str">
            <v>Забайкальский край</v>
          </cell>
        </row>
        <row r="16">
          <cell r="A16" t="str">
            <v>Ивановская область</v>
          </cell>
        </row>
        <row r="17">
          <cell r="A17" t="str">
            <v>Иркутская область</v>
          </cell>
        </row>
        <row r="18">
          <cell r="A18" t="str">
            <v>Кабардино-Балкарская республика</v>
          </cell>
        </row>
        <row r="19">
          <cell r="A19" t="str">
            <v>Калининградская область</v>
          </cell>
        </row>
        <row r="20">
          <cell r="A20" t="str">
            <v>Калужская область</v>
          </cell>
        </row>
        <row r="21">
          <cell r="A21" t="str">
            <v>Камчатский край</v>
          </cell>
        </row>
        <row r="22">
          <cell r="A22" t="str">
            <v>Карачаево-Черкесская республика</v>
          </cell>
        </row>
        <row r="23">
          <cell r="A23" t="str">
            <v>Кемеровская область</v>
          </cell>
        </row>
        <row r="24">
          <cell r="A24" t="str">
            <v>Кировская область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Пермский край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Осетия-Алания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Саратовская область</v>
          </cell>
        </row>
        <row r="66">
          <cell r="A66" t="str">
            <v>Сахалинская область</v>
          </cell>
        </row>
        <row r="67">
          <cell r="A67" t="str">
            <v>Свердловская область</v>
          </cell>
        </row>
        <row r="68">
          <cell r="A68" t="str">
            <v>Смоленская область</v>
          </cell>
        </row>
        <row r="69">
          <cell r="A69" t="str">
            <v>Ставропольский край</v>
          </cell>
        </row>
        <row r="70">
          <cell r="A70" t="str">
            <v>Тамбовская область</v>
          </cell>
        </row>
        <row r="71">
          <cell r="A71" t="str">
            <v>Тверская область</v>
          </cell>
        </row>
        <row r="72">
          <cell r="A72" t="str">
            <v>Томская область</v>
          </cell>
        </row>
        <row r="73">
          <cell r="A73" t="str">
            <v>Тульская область</v>
          </cell>
        </row>
        <row r="74">
          <cell r="A74" t="str">
            <v>Тюменская область</v>
          </cell>
        </row>
        <row r="75">
          <cell r="A75" t="str">
            <v>Удмуртская республика</v>
          </cell>
        </row>
        <row r="76">
          <cell r="A76" t="str">
            <v>Ульяновская область</v>
          </cell>
        </row>
        <row r="77">
          <cell r="A77" t="str">
            <v>Хабаровский край</v>
          </cell>
        </row>
        <row r="78">
          <cell r="A78" t="str">
            <v>Ханты-Мансийский автономный округ</v>
          </cell>
        </row>
        <row r="79">
          <cell r="A79" t="str">
            <v>Челябинская область</v>
          </cell>
        </row>
        <row r="80">
          <cell r="A80" t="str">
            <v>Чеченская республика</v>
          </cell>
        </row>
        <row r="81">
          <cell r="A81" t="str">
            <v>Чувашская республика</v>
          </cell>
        </row>
        <row r="82">
          <cell r="A82" t="str">
            <v>Чукотский автономный округ</v>
          </cell>
        </row>
        <row r="83">
          <cell r="A83" t="str">
            <v>Ямало-Ненецкий автономный округ</v>
          </cell>
        </row>
        <row r="84">
          <cell r="A84" t="str">
            <v>Ярославская область</v>
          </cell>
        </row>
      </sheetData>
      <sheetData sheetId="10">
        <row r="2">
          <cell r="A2" t="str">
            <v>Экспертная организация</v>
          </cell>
        </row>
        <row r="3">
          <cell r="A3" t="str">
            <v>Прочая (иная) организация</v>
          </cell>
        </row>
        <row r="4">
          <cell r="A4" t="str">
            <v>Регулирующая организация</v>
          </cell>
        </row>
        <row r="5">
          <cell r="A5" t="str">
            <v>Регулируемая организация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4"/>
  <sheetViews>
    <sheetView workbookViewId="0" topLeftCell="C6">
      <selection activeCell="G70" sqref="G70"/>
    </sheetView>
  </sheetViews>
  <sheetFormatPr defaultColWidth="9.00390625" defaultRowHeight="12.75"/>
  <cols>
    <col min="1" max="1" width="14.875" style="115" hidden="1" customWidth="1"/>
    <col min="2" max="2" width="25.75390625" style="111" hidden="1" customWidth="1"/>
    <col min="3" max="3" width="2.75390625" style="112" customWidth="1"/>
    <col min="4" max="4" width="5.75390625" style="113" customWidth="1"/>
    <col min="5" max="5" width="2.75390625" style="113" customWidth="1"/>
    <col min="6" max="6" width="27.75390625" style="113" customWidth="1"/>
    <col min="7" max="7" width="50.75390625" style="113" customWidth="1"/>
    <col min="8" max="8" width="2.75390625" style="114" customWidth="1"/>
    <col min="9" max="9" width="5.75390625" style="113" customWidth="1"/>
    <col min="10" max="10" width="2.75390625" style="113" customWidth="1"/>
    <col min="11" max="13" width="9.125" style="113" customWidth="1"/>
    <col min="14" max="14" width="10.75390625" style="113" customWidth="1"/>
    <col min="15" max="16384" width="9.125" style="113" customWidth="1"/>
  </cols>
  <sheetData>
    <row r="1" spans="1:2" ht="68.25" customHeight="1" hidden="1">
      <c r="A1" s="110" t="str">
        <f>IF(org="","Не определено",org)</f>
        <v>ООО "Нордсервис"</v>
      </c>
      <c r="B1" s="111" t="s">
        <v>325</v>
      </c>
    </row>
    <row r="2" ht="22.5" hidden="1">
      <c r="A2" s="111" t="str">
        <f>IF(reg_name="","Не определено",reg_name)</f>
        <v>Красноярский край</v>
      </c>
    </row>
    <row r="3" ht="22.5" hidden="1">
      <c r="A3" s="115" t="str">
        <f>IF(org="","Не определено",org)</f>
        <v>ООО "Нордсервис"</v>
      </c>
    </row>
    <row r="4" ht="11.25" hidden="1">
      <c r="A4" s="115" t="str">
        <f>IF(inn="","Не определено",inn)</f>
        <v>2457046449</v>
      </c>
    </row>
    <row r="5" spans="1:8" s="117" customFormat="1" ht="17.25" customHeight="1" hidden="1" thickBot="1">
      <c r="A5" s="111" t="str">
        <f>IF(kpp="","Не определено",kpp)</f>
        <v>245701001</v>
      </c>
      <c r="B5" s="115"/>
      <c r="C5" s="116"/>
      <c r="H5" s="118"/>
    </row>
    <row r="6" spans="1:15" s="117" customFormat="1" ht="12" customHeight="1">
      <c r="A6" s="111"/>
      <c r="B6" s="111"/>
      <c r="C6" s="112"/>
      <c r="H6" s="118"/>
      <c r="N6" s="119"/>
      <c r="O6" s="120"/>
    </row>
    <row r="7" spans="1:15" ht="24" customHeight="1">
      <c r="A7" s="111"/>
      <c r="D7" s="121"/>
      <c r="E7" s="122"/>
      <c r="F7" s="123"/>
      <c r="G7" s="183" t="str">
        <f>version</f>
        <v>Версия 3.1</v>
      </c>
      <c r="H7" s="183"/>
      <c r="I7" s="184"/>
      <c r="N7" s="119"/>
      <c r="O7" s="120"/>
    </row>
    <row r="8" spans="4:15" ht="30" customHeight="1">
      <c r="D8" s="124"/>
      <c r="E8" s="185" t="s">
        <v>326</v>
      </c>
      <c r="F8" s="186"/>
      <c r="G8" s="186"/>
      <c r="H8" s="187"/>
      <c r="I8" s="125"/>
      <c r="N8" s="119"/>
      <c r="O8" s="120"/>
    </row>
    <row r="9" spans="4:9" ht="12" thickBot="1">
      <c r="D9" s="124"/>
      <c r="E9" s="126"/>
      <c r="F9" s="190"/>
      <c r="G9" s="190"/>
      <c r="H9" s="127"/>
      <c r="I9" s="125"/>
    </row>
    <row r="10" spans="4:9" ht="11.25">
      <c r="D10" s="124"/>
      <c r="E10" s="128"/>
      <c r="F10" s="129"/>
      <c r="G10" s="129"/>
      <c r="H10" s="130"/>
      <c r="I10" s="125"/>
    </row>
    <row r="11" spans="4:9" ht="15" customHeight="1">
      <c r="D11" s="124"/>
      <c r="E11" s="131"/>
      <c r="F11" s="188" t="s">
        <v>327</v>
      </c>
      <c r="G11" s="191"/>
      <c r="H11" s="132"/>
      <c r="I11" s="125"/>
    </row>
    <row r="12" spans="4:9" ht="11.25">
      <c r="D12" s="124"/>
      <c r="E12" s="131"/>
      <c r="F12" s="126"/>
      <c r="G12" s="126"/>
      <c r="H12" s="132"/>
      <c r="I12" s="125"/>
    </row>
    <row r="13" spans="4:9" ht="21.75" customHeight="1">
      <c r="D13" s="124"/>
      <c r="E13" s="131"/>
      <c r="F13" s="133" t="s">
        <v>328</v>
      </c>
      <c r="G13" s="134" t="s">
        <v>321</v>
      </c>
      <c r="H13" s="132"/>
      <c r="I13" s="135"/>
    </row>
    <row r="14" spans="4:9" ht="11.25">
      <c r="D14" s="136"/>
      <c r="E14" s="137"/>
      <c r="F14" s="138"/>
      <c r="G14" s="126"/>
      <c r="H14" s="139"/>
      <c r="I14" s="140"/>
    </row>
    <row r="15" spans="4:9" ht="24" customHeight="1">
      <c r="D15" s="136"/>
      <c r="E15" s="137"/>
      <c r="F15" s="141" t="s">
        <v>329</v>
      </c>
      <c r="G15" s="142" t="s">
        <v>322</v>
      </c>
      <c r="H15" s="143"/>
      <c r="I15" s="140"/>
    </row>
    <row r="16" spans="4:9" ht="11.25">
      <c r="D16" s="136"/>
      <c r="E16" s="137"/>
      <c r="F16" s="144"/>
      <c r="G16" s="145"/>
      <c r="H16" s="139"/>
      <c r="I16" s="140"/>
    </row>
    <row r="17" spans="4:9" ht="18.75" customHeight="1">
      <c r="D17" s="136"/>
      <c r="E17" s="137"/>
      <c r="F17" s="141" t="s">
        <v>330</v>
      </c>
      <c r="G17" s="146" t="s">
        <v>323</v>
      </c>
      <c r="H17" s="147"/>
      <c r="I17" s="140"/>
    </row>
    <row r="18" spans="4:9" ht="18.75" customHeight="1">
      <c r="D18" s="136"/>
      <c r="E18" s="137"/>
      <c r="F18" s="141" t="s">
        <v>331</v>
      </c>
      <c r="G18" s="146" t="s">
        <v>324</v>
      </c>
      <c r="H18" s="147"/>
      <c r="I18" s="140"/>
    </row>
    <row r="19" spans="4:9" ht="13.5" customHeight="1">
      <c r="D19" s="136"/>
      <c r="E19" s="137"/>
      <c r="F19" s="144"/>
      <c r="G19" s="148"/>
      <c r="H19" s="147"/>
      <c r="I19" s="140"/>
    </row>
    <row r="20" spans="1:9" ht="18.75" customHeight="1">
      <c r="A20" s="149" t="s">
        <v>332</v>
      </c>
      <c r="B20" s="111" t="s">
        <v>333</v>
      </c>
      <c r="D20" s="136"/>
      <c r="E20" s="137"/>
      <c r="F20" s="141" t="s">
        <v>333</v>
      </c>
      <c r="G20" s="150" t="s">
        <v>334</v>
      </c>
      <c r="H20" s="147"/>
      <c r="I20" s="140"/>
    </row>
    <row r="21" spans="4:9" ht="14.25" customHeight="1" thickBot="1">
      <c r="D21" s="136"/>
      <c r="E21" s="151"/>
      <c r="F21" s="152"/>
      <c r="G21" s="153"/>
      <c r="H21" s="154"/>
      <c r="I21" s="140"/>
    </row>
    <row r="22" spans="4:9" ht="12" thickBot="1">
      <c r="D22" s="136"/>
      <c r="E22" s="155"/>
      <c r="F22" s="138"/>
      <c r="G22" s="126"/>
      <c r="H22" s="156"/>
      <c r="I22" s="140"/>
    </row>
    <row r="23" spans="4:9" ht="11.25">
      <c r="D23" s="136"/>
      <c r="E23" s="128"/>
      <c r="F23" s="129"/>
      <c r="G23" s="129"/>
      <c r="H23" s="130"/>
      <c r="I23" s="140"/>
    </row>
    <row r="24" spans="4:9" ht="15" customHeight="1">
      <c r="D24" s="136"/>
      <c r="E24" s="131"/>
      <c r="F24" s="188" t="s">
        <v>335</v>
      </c>
      <c r="G24" s="189"/>
      <c r="H24" s="132"/>
      <c r="I24" s="140"/>
    </row>
    <row r="25" spans="4:9" ht="11.25">
      <c r="D25" s="136"/>
      <c r="E25" s="131"/>
      <c r="F25" s="126"/>
      <c r="G25" s="126"/>
      <c r="H25" s="132"/>
      <c r="I25" s="140"/>
    </row>
    <row r="26" spans="1:9" ht="15" customHeight="1">
      <c r="A26" s="149" t="s">
        <v>336</v>
      </c>
      <c r="B26" s="111" t="s">
        <v>337</v>
      </c>
      <c r="D26" s="136"/>
      <c r="E26" s="131"/>
      <c r="F26" s="133" t="s">
        <v>338</v>
      </c>
      <c r="G26" s="157" t="s">
        <v>339</v>
      </c>
      <c r="H26" s="132"/>
      <c r="I26" s="140"/>
    </row>
    <row r="27" spans="1:9" ht="11.25">
      <c r="A27" s="149"/>
      <c r="D27" s="136"/>
      <c r="E27" s="137"/>
      <c r="F27" s="138"/>
      <c r="G27" s="126"/>
      <c r="H27" s="139"/>
      <c r="I27" s="140"/>
    </row>
    <row r="28" spans="1:9" ht="15" customHeight="1">
      <c r="A28" s="149" t="s">
        <v>340</v>
      </c>
      <c r="B28" s="111" t="s">
        <v>341</v>
      </c>
      <c r="D28" s="136"/>
      <c r="E28" s="137"/>
      <c r="F28" s="141" t="s">
        <v>342</v>
      </c>
      <c r="G28" s="158" t="s">
        <v>343</v>
      </c>
      <c r="H28" s="143"/>
      <c r="I28" s="140"/>
    </row>
    <row r="29" spans="1:9" ht="11.25">
      <c r="A29" s="149"/>
      <c r="D29" s="136"/>
      <c r="E29" s="137"/>
      <c r="F29" s="144"/>
      <c r="G29" s="145"/>
      <c r="H29" s="139"/>
      <c r="I29" s="140"/>
    </row>
    <row r="30" spans="1:9" ht="15" customHeight="1">
      <c r="A30" s="149" t="s">
        <v>344</v>
      </c>
      <c r="B30" s="111" t="s">
        <v>345</v>
      </c>
      <c r="D30" s="136"/>
      <c r="E30" s="137"/>
      <c r="F30" s="159" t="s">
        <v>346</v>
      </c>
      <c r="G30" s="157" t="s">
        <v>347</v>
      </c>
      <c r="H30" s="147"/>
      <c r="I30" s="140"/>
    </row>
    <row r="31" spans="1:9" ht="11.25">
      <c r="A31" s="149"/>
      <c r="D31" s="136"/>
      <c r="E31" s="137"/>
      <c r="F31" s="160"/>
      <c r="G31" s="161"/>
      <c r="H31" s="147"/>
      <c r="I31" s="140"/>
    </row>
    <row r="32" spans="1:9" ht="30" customHeight="1">
      <c r="A32" s="149" t="s">
        <v>348</v>
      </c>
      <c r="B32" s="111" t="s">
        <v>349</v>
      </c>
      <c r="D32" s="136"/>
      <c r="E32" s="137"/>
      <c r="F32" s="162" t="s">
        <v>350</v>
      </c>
      <c r="G32" s="157" t="s">
        <v>351</v>
      </c>
      <c r="H32" s="147"/>
      <c r="I32" s="140"/>
    </row>
    <row r="33" spans="1:9" ht="14.25" customHeight="1" thickBot="1">
      <c r="A33" s="149"/>
      <c r="B33" s="163"/>
      <c r="D33" s="136"/>
      <c r="E33" s="151"/>
      <c r="F33" s="152"/>
      <c r="G33" s="153"/>
      <c r="H33" s="154"/>
      <c r="I33" s="140"/>
    </row>
    <row r="34" spans="1:9" ht="12" thickBot="1">
      <c r="A34" s="149"/>
      <c r="B34" s="163"/>
      <c r="D34" s="136"/>
      <c r="E34" s="155"/>
      <c r="F34" s="138"/>
      <c r="G34" s="126"/>
      <c r="H34" s="156"/>
      <c r="I34" s="140"/>
    </row>
    <row r="35" spans="1:9" ht="11.25">
      <c r="A35" s="149"/>
      <c r="B35" s="163"/>
      <c r="D35" s="136"/>
      <c r="E35" s="128"/>
      <c r="F35" s="129"/>
      <c r="G35" s="129"/>
      <c r="H35" s="130"/>
      <c r="I35" s="140"/>
    </row>
    <row r="36" spans="4:9" ht="15" customHeight="1">
      <c r="D36" s="136"/>
      <c r="E36" s="131"/>
      <c r="F36" s="188" t="s">
        <v>352</v>
      </c>
      <c r="G36" s="189"/>
      <c r="H36" s="132"/>
      <c r="I36" s="140"/>
    </row>
    <row r="37" spans="4:9" ht="11.25">
      <c r="D37" s="136"/>
      <c r="E37" s="131"/>
      <c r="F37" s="126"/>
      <c r="G37" s="126"/>
      <c r="H37" s="132"/>
      <c r="I37" s="140"/>
    </row>
    <row r="38" spans="1:9" ht="15" customHeight="1">
      <c r="A38" s="149" t="s">
        <v>353</v>
      </c>
      <c r="B38" s="111" t="s">
        <v>354</v>
      </c>
      <c r="D38" s="136"/>
      <c r="E38" s="131"/>
      <c r="F38" s="133" t="s">
        <v>355</v>
      </c>
      <c r="G38" s="157" t="s">
        <v>356</v>
      </c>
      <c r="H38" s="132"/>
      <c r="I38" s="140"/>
    </row>
    <row r="39" spans="1:9" ht="11.25">
      <c r="A39" s="149"/>
      <c r="D39" s="136"/>
      <c r="E39" s="137"/>
      <c r="F39" s="138"/>
      <c r="G39" s="126"/>
      <c r="H39" s="139"/>
      <c r="I39" s="140"/>
    </row>
    <row r="40" spans="1:9" ht="15" customHeight="1">
      <c r="A40" s="149" t="s">
        <v>357</v>
      </c>
      <c r="B40" s="111" t="s">
        <v>358</v>
      </c>
      <c r="D40" s="136"/>
      <c r="E40" s="137"/>
      <c r="F40" s="141" t="s">
        <v>359</v>
      </c>
      <c r="G40" s="157" t="s">
        <v>360</v>
      </c>
      <c r="H40" s="143"/>
      <c r="I40" s="140"/>
    </row>
    <row r="41" spans="1:9" ht="11.25">
      <c r="A41" s="149"/>
      <c r="D41" s="136"/>
      <c r="E41" s="137"/>
      <c r="F41" s="144"/>
      <c r="G41" s="164"/>
      <c r="H41" s="143"/>
      <c r="I41" s="140"/>
    </row>
    <row r="42" spans="1:9" ht="15" customHeight="1">
      <c r="A42" s="149" t="s">
        <v>361</v>
      </c>
      <c r="B42" s="111" t="s">
        <v>362</v>
      </c>
      <c r="D42" s="136"/>
      <c r="E42" s="137"/>
      <c r="F42" s="159" t="s">
        <v>363</v>
      </c>
      <c r="G42" s="157" t="s">
        <v>151</v>
      </c>
      <c r="H42" s="143"/>
      <c r="I42" s="140"/>
    </row>
    <row r="43" spans="1:9" ht="11.25">
      <c r="A43" s="149"/>
      <c r="D43" s="136"/>
      <c r="E43" s="137"/>
      <c r="F43" s="160"/>
      <c r="G43" s="161"/>
      <c r="H43" s="143"/>
      <c r="I43" s="140"/>
    </row>
    <row r="44" spans="1:9" ht="15" customHeight="1">
      <c r="A44" s="149" t="s">
        <v>364</v>
      </c>
      <c r="B44" s="111" t="s">
        <v>365</v>
      </c>
      <c r="D44" s="136"/>
      <c r="E44" s="137"/>
      <c r="F44" s="162" t="s">
        <v>366</v>
      </c>
      <c r="G44" s="158" t="s">
        <v>367</v>
      </c>
      <c r="H44" s="143"/>
      <c r="I44" s="140"/>
    </row>
    <row r="45" spans="4:9" ht="11.25">
      <c r="D45" s="136"/>
      <c r="E45" s="137"/>
      <c r="F45" s="144"/>
      <c r="G45" s="145"/>
      <c r="H45" s="139"/>
      <c r="I45" s="140"/>
    </row>
    <row r="46" spans="1:9" ht="15" customHeight="1">
      <c r="A46" s="149" t="s">
        <v>368</v>
      </c>
      <c r="B46" s="111" t="s">
        <v>369</v>
      </c>
      <c r="D46" s="136"/>
      <c r="E46" s="137"/>
      <c r="F46" s="159" t="s">
        <v>370</v>
      </c>
      <c r="G46" s="157" t="s">
        <v>371</v>
      </c>
      <c r="H46" s="147"/>
      <c r="I46" s="140"/>
    </row>
    <row r="47" spans="4:9" ht="11.25">
      <c r="D47" s="136"/>
      <c r="E47" s="137"/>
      <c r="F47" s="160"/>
      <c r="G47" s="161"/>
      <c r="H47" s="147"/>
      <c r="I47" s="140"/>
    </row>
    <row r="48" spans="1:9" ht="30" customHeight="1">
      <c r="A48" s="149" t="s">
        <v>372</v>
      </c>
      <c r="B48" s="111" t="s">
        <v>373</v>
      </c>
      <c r="D48" s="136"/>
      <c r="E48" s="137"/>
      <c r="F48" s="162" t="s">
        <v>374</v>
      </c>
      <c r="G48" s="157" t="s">
        <v>375</v>
      </c>
      <c r="H48" s="147"/>
      <c r="I48" s="140"/>
    </row>
    <row r="49" spans="4:9" ht="11.25">
      <c r="D49" s="136"/>
      <c r="E49" s="137"/>
      <c r="F49" s="165"/>
      <c r="G49" s="161"/>
      <c r="H49" s="147"/>
      <c r="I49" s="140"/>
    </row>
    <row r="50" spans="1:9" ht="15" customHeight="1">
      <c r="A50" s="149" t="s">
        <v>376</v>
      </c>
      <c r="B50" s="111" t="s">
        <v>377</v>
      </c>
      <c r="D50" s="136"/>
      <c r="E50" s="137"/>
      <c r="F50" s="162" t="s">
        <v>378</v>
      </c>
      <c r="G50" s="157" t="s">
        <v>379</v>
      </c>
      <c r="H50" s="147"/>
      <c r="I50" s="140"/>
    </row>
    <row r="51" spans="4:9" ht="14.25" customHeight="1" thickBot="1">
      <c r="D51" s="136"/>
      <c r="E51" s="151"/>
      <c r="F51" s="152"/>
      <c r="G51" s="153"/>
      <c r="H51" s="154"/>
      <c r="I51" s="140"/>
    </row>
    <row r="52" spans="4:9" ht="12" thickBot="1">
      <c r="D52" s="136"/>
      <c r="E52" s="155"/>
      <c r="F52" s="138"/>
      <c r="G52" s="126"/>
      <c r="H52" s="156"/>
      <c r="I52" s="140"/>
    </row>
    <row r="53" spans="4:9" ht="11.25">
      <c r="D53" s="136"/>
      <c r="E53" s="128"/>
      <c r="F53" s="129"/>
      <c r="G53" s="129"/>
      <c r="H53" s="130"/>
      <c r="I53" s="140"/>
    </row>
    <row r="54" spans="4:9" ht="15" customHeight="1">
      <c r="D54" s="136"/>
      <c r="E54" s="131"/>
      <c r="F54" s="188" t="s">
        <v>380</v>
      </c>
      <c r="G54" s="189"/>
      <c r="H54" s="132"/>
      <c r="I54" s="140"/>
    </row>
    <row r="55" spans="4:9" ht="11.25">
      <c r="D55" s="136"/>
      <c r="E55" s="131"/>
      <c r="F55" s="126"/>
      <c r="G55" s="126"/>
      <c r="H55" s="132"/>
      <c r="I55" s="140"/>
    </row>
    <row r="56" spans="1:9" ht="45" customHeight="1">
      <c r="A56" s="149" t="s">
        <v>381</v>
      </c>
      <c r="B56" s="111" t="s">
        <v>382</v>
      </c>
      <c r="D56" s="136"/>
      <c r="E56" s="131"/>
      <c r="F56" s="133" t="s">
        <v>383</v>
      </c>
      <c r="G56" s="157" t="s">
        <v>384</v>
      </c>
      <c r="H56" s="132"/>
      <c r="I56" s="140"/>
    </row>
    <row r="57" spans="4:9" ht="11.25">
      <c r="D57" s="136"/>
      <c r="E57" s="137"/>
      <c r="F57" s="138"/>
      <c r="G57" s="126"/>
      <c r="H57" s="139"/>
      <c r="I57" s="140"/>
    </row>
    <row r="58" spans="1:9" ht="15" customHeight="1">
      <c r="A58" s="149" t="s">
        <v>385</v>
      </c>
      <c r="B58" s="111" t="s">
        <v>386</v>
      </c>
      <c r="D58" s="136"/>
      <c r="E58" s="137"/>
      <c r="F58" s="166" t="s">
        <v>387</v>
      </c>
      <c r="G58" s="157" t="s">
        <v>388</v>
      </c>
      <c r="H58" s="143"/>
      <c r="I58" s="140"/>
    </row>
    <row r="59" spans="4:9" ht="11.25">
      <c r="D59" s="136"/>
      <c r="E59" s="137"/>
      <c r="F59" s="167"/>
      <c r="G59" s="164"/>
      <c r="H59" s="143"/>
      <c r="I59" s="140"/>
    </row>
    <row r="60" spans="1:9" ht="15" customHeight="1">
      <c r="A60" s="149" t="s">
        <v>389</v>
      </c>
      <c r="B60" s="111" t="s">
        <v>390</v>
      </c>
      <c r="D60" s="136"/>
      <c r="E60" s="137"/>
      <c r="F60" s="168" t="s">
        <v>391</v>
      </c>
      <c r="G60" s="157" t="s">
        <v>392</v>
      </c>
      <c r="H60" s="143"/>
      <c r="I60" s="140"/>
    </row>
    <row r="61" spans="4:9" ht="11.25">
      <c r="D61" s="136"/>
      <c r="E61" s="137"/>
      <c r="F61" s="169"/>
      <c r="G61" s="161"/>
      <c r="H61" s="143"/>
      <c r="I61" s="140"/>
    </row>
    <row r="62" spans="1:9" ht="45" customHeight="1">
      <c r="A62" s="149" t="s">
        <v>393</v>
      </c>
      <c r="B62" s="111" t="s">
        <v>394</v>
      </c>
      <c r="D62" s="136"/>
      <c r="E62" s="137"/>
      <c r="F62" s="162" t="s">
        <v>395</v>
      </c>
      <c r="G62" s="157" t="s">
        <v>396</v>
      </c>
      <c r="H62" s="143"/>
      <c r="I62" s="140"/>
    </row>
    <row r="63" spans="4:9" ht="14.25" customHeight="1" thickBot="1">
      <c r="D63" s="136"/>
      <c r="E63" s="151"/>
      <c r="F63" s="152"/>
      <c r="G63" s="153"/>
      <c r="H63" s="154"/>
      <c r="I63" s="140"/>
    </row>
    <row r="64" spans="4:9" ht="12" thickBot="1">
      <c r="D64" s="136"/>
      <c r="E64" s="155"/>
      <c r="F64" s="138"/>
      <c r="G64" s="126"/>
      <c r="H64" s="156"/>
      <c r="I64" s="140"/>
    </row>
    <row r="65" spans="4:9" ht="11.25">
      <c r="D65" s="136"/>
      <c r="E65" s="128"/>
      <c r="F65" s="129"/>
      <c r="G65" s="129"/>
      <c r="H65" s="130"/>
      <c r="I65" s="140"/>
    </row>
    <row r="66" spans="4:9" ht="15" customHeight="1">
      <c r="D66" s="136"/>
      <c r="E66" s="131"/>
      <c r="F66" s="188" t="s">
        <v>397</v>
      </c>
      <c r="G66" s="189"/>
      <c r="H66" s="132"/>
      <c r="I66" s="140"/>
    </row>
    <row r="67" spans="4:9" ht="11.25">
      <c r="D67" s="136"/>
      <c r="E67" s="131"/>
      <c r="F67" s="126"/>
      <c r="G67" s="126"/>
      <c r="H67" s="132"/>
      <c r="I67" s="140"/>
    </row>
    <row r="68" spans="1:9" ht="30" customHeight="1">
      <c r="A68" s="149" t="s">
        <v>398</v>
      </c>
      <c r="B68" s="111" t="s">
        <v>399</v>
      </c>
      <c r="D68" s="136"/>
      <c r="E68" s="131"/>
      <c r="F68" s="133" t="s">
        <v>400</v>
      </c>
      <c r="G68" s="157" t="s">
        <v>401</v>
      </c>
      <c r="H68" s="132"/>
      <c r="I68" s="140"/>
    </row>
    <row r="69" spans="4:9" ht="11.25">
      <c r="D69" s="136"/>
      <c r="E69" s="137"/>
      <c r="F69" s="138"/>
      <c r="G69" s="126"/>
      <c r="H69" s="139"/>
      <c r="I69" s="140"/>
    </row>
    <row r="70" spans="1:9" ht="15" customHeight="1">
      <c r="A70" s="149" t="s">
        <v>402</v>
      </c>
      <c r="B70" s="111" t="s">
        <v>403</v>
      </c>
      <c r="D70" s="136"/>
      <c r="E70" s="137"/>
      <c r="F70" s="141" t="s">
        <v>346</v>
      </c>
      <c r="G70" s="157" t="s">
        <v>347</v>
      </c>
      <c r="H70" s="143"/>
      <c r="I70" s="140"/>
    </row>
    <row r="71" spans="4:9" ht="11.25">
      <c r="D71" s="136"/>
      <c r="E71" s="137"/>
      <c r="F71" s="167"/>
      <c r="G71" s="164"/>
      <c r="H71" s="143"/>
      <c r="I71" s="140"/>
    </row>
    <row r="72" spans="1:9" ht="15" customHeight="1">
      <c r="A72" s="149" t="s">
        <v>404</v>
      </c>
      <c r="B72" s="111" t="s">
        <v>405</v>
      </c>
      <c r="D72" s="136"/>
      <c r="E72" s="137"/>
      <c r="F72" s="170" t="s">
        <v>406</v>
      </c>
      <c r="G72" s="157" t="s">
        <v>339</v>
      </c>
      <c r="H72" s="143"/>
      <c r="I72" s="140"/>
    </row>
    <row r="73" spans="4:9" ht="14.25" customHeight="1" thickBot="1">
      <c r="D73" s="136"/>
      <c r="E73" s="151"/>
      <c r="F73" s="152"/>
      <c r="G73" s="153"/>
      <c r="H73" s="154"/>
      <c r="I73" s="140"/>
    </row>
    <row r="74" spans="1:9" ht="11.25">
      <c r="A74" s="149"/>
      <c r="D74" s="171"/>
      <c r="E74" s="172"/>
      <c r="F74" s="172"/>
      <c r="G74" s="172"/>
      <c r="H74" s="173"/>
      <c r="I74" s="174"/>
    </row>
    <row r="80" ht="11.25">
      <c r="H80" s="175"/>
    </row>
    <row r="87" ht="11.25">
      <c r="AA87" s="176"/>
    </row>
    <row r="88" ht="11.25">
      <c r="AA88" s="176"/>
    </row>
    <row r="89" ht="11.25">
      <c r="AA89" s="176"/>
    </row>
    <row r="90" ht="11.25">
      <c r="AA90" s="176"/>
    </row>
    <row r="91" ht="11.25">
      <c r="AA91" s="176"/>
    </row>
    <row r="92" ht="11.25">
      <c r="AA92" s="176"/>
    </row>
    <row r="93" ht="11.25">
      <c r="AA93" s="176"/>
    </row>
    <row r="94" ht="11.25">
      <c r="AA94" s="176"/>
    </row>
  </sheetData>
  <sheetProtection/>
  <protectedRanges>
    <protectedRange sqref="E13" name="Диапазон1"/>
  </protectedRanges>
  <mergeCells count="8">
    <mergeCell ref="G7:I7"/>
    <mergeCell ref="E8:H8"/>
    <mergeCell ref="F24:G24"/>
    <mergeCell ref="F66:G66"/>
    <mergeCell ref="F9:G9"/>
    <mergeCell ref="F11:G11"/>
    <mergeCell ref="F36:G36"/>
    <mergeCell ref="F54:G54"/>
  </mergeCells>
  <dataValidations count="11">
    <dataValidation type="textLength" allowBlank="1" showInputMessage="1" showErrorMessage="1" errorTitle="Предупреждение" error="Длина вводимого текста ограничена" sqref="G38 G40 G42 G44 G46 G50">
      <formula1>0</formula1>
      <formula2>64</formula2>
    </dataValidation>
    <dataValidation type="textLength" allowBlank="1" showInputMessage="1" showErrorMessage="1" errorTitle="Предупреждение" error="Длина вводимого текста ограничена" sqref="G26 G28 G70">
      <formula1>0</formula1>
      <formula2>40</formula2>
    </dataValidation>
    <dataValidation type="textLength" allowBlank="1" showInputMessage="1" showErrorMessage="1" errorTitle="Предупреждение" error="Длина вводимого текста ограничена" sqref="G32 G48 G56 G58 G60 G62">
      <formula1>0</formula1>
      <formula2>255</formula2>
    </dataValidation>
    <dataValidation type="textLength" allowBlank="1" showInputMessage="1" showErrorMessage="1" errorTitle="Предупреждение" error="Длина вводимого текста ограничена" sqref="G30 G68 G72">
      <formula1>0</formula1>
      <formula2>128</formula2>
    </dataValidation>
    <dataValidation type="textLength" operator="equal" allowBlank="1" showInputMessage="1" showErrorMessage="1" promptTitle="Ввод" prompt="9 символов" errorTitle="Предупреждение" error="КПП должен содержать 9 цифр" sqref="G18">
      <formula1>9</formula1>
    </dataValidation>
    <dataValidation type="textLength" allowBlank="1" showInputMessage="1" showErrorMessage="1" promptTitle="Ввод" prompt="10-12 символов" errorTitle="Предупреждение" error="ИНН должен содержать 10-12 цифр" sqref="G17">
      <formula1>10</formula1>
      <formula2>12</formula2>
    </dataValidation>
    <dataValidation type="list" operator="equal" allowBlank="1" showInputMessage="1" showErrorMessage="1" sqref="G20">
      <formula1>organization_type_range</formula1>
    </dataValidation>
    <dataValidation type="textLength" allowBlank="1" showInputMessage="1" showErrorMessage="1" sqref="G31 G61 G49 G47 G43">
      <formula1>10</formula1>
      <formula2>12</formula2>
    </dataValidation>
    <dataValidation type="textLength" operator="equal" allowBlank="1" showInputMessage="1" showErrorMessage="1" sqref="G19">
      <formula1>9</formula1>
    </dataValidation>
    <dataValidation type="list" allowBlank="1" showInputMessage="1" showErrorMessage="1" sqref="G13">
      <formula1>region_name</formula1>
    </dataValidation>
    <dataValidation showInputMessage="1" showErrorMessage="1" sqref="G15 G41 G59 G71"/>
  </dataValidations>
  <printOptions/>
  <pageMargins left="0.75" right="0.75" top="1" bottom="1" header="0.5" footer="0.5"/>
  <pageSetup horizontalDpi="600" verticalDpi="600" orientation="portrait" paperSize="9" scale="85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9.125" style="2" customWidth="1"/>
    <col min="2" max="2" width="27.25390625" style="2" customWidth="1"/>
    <col min="3" max="3" width="9.125" style="2" customWidth="1"/>
    <col min="4" max="4" width="10.875" style="2" customWidth="1"/>
    <col min="5" max="5" width="13.25390625" style="2" customWidth="1"/>
    <col min="6" max="6" width="14.25390625" style="2" customWidth="1"/>
    <col min="7" max="7" width="12.125" style="2" customWidth="1"/>
    <col min="8" max="8" width="19.375" style="2" customWidth="1"/>
    <col min="9" max="9" width="35.875" style="2" customWidth="1"/>
    <col min="10" max="16384" width="9.125" style="2" customWidth="1"/>
  </cols>
  <sheetData>
    <row r="1" ht="15.75">
      <c r="I1" s="72" t="s">
        <v>262</v>
      </c>
    </row>
    <row r="2" spans="8:9" ht="18.75">
      <c r="H2" s="200" t="s">
        <v>272</v>
      </c>
      <c r="I2" s="201"/>
    </row>
    <row r="3" spans="8:9" ht="18.75">
      <c r="H3" s="200" t="s">
        <v>271</v>
      </c>
      <c r="I3" s="201"/>
    </row>
    <row r="4" spans="8:9" ht="18.75">
      <c r="H4" s="200" t="s">
        <v>290</v>
      </c>
      <c r="I4" s="201"/>
    </row>
    <row r="5" spans="8:9" ht="18.75">
      <c r="H5" s="200" t="s">
        <v>270</v>
      </c>
      <c r="I5" s="201"/>
    </row>
    <row r="6" spans="8:9" ht="19.5" customHeight="1">
      <c r="H6" s="198" t="s">
        <v>273</v>
      </c>
      <c r="I6" s="199"/>
    </row>
    <row r="7" ht="18.75">
      <c r="I7" s="70" t="s">
        <v>294</v>
      </c>
    </row>
    <row r="8" ht="19.5" thickBot="1">
      <c r="I8" s="41"/>
    </row>
    <row r="9" spans="1:11" ht="49.5" customHeight="1" thickBot="1">
      <c r="A9" s="192" t="s">
        <v>409</v>
      </c>
      <c r="B9" s="193"/>
      <c r="C9" s="193"/>
      <c r="D9" s="193"/>
      <c r="E9" s="193"/>
      <c r="F9" s="193"/>
      <c r="G9" s="193"/>
      <c r="H9" s="193"/>
      <c r="I9" s="194"/>
      <c r="K9" s="76"/>
    </row>
    <row r="10" spans="1:9" ht="49.5" customHeight="1" thickBot="1">
      <c r="A10" s="55"/>
      <c r="B10" s="196" t="s">
        <v>306</v>
      </c>
      <c r="C10" s="196"/>
      <c r="D10" s="196"/>
      <c r="E10" s="196"/>
      <c r="F10" s="196"/>
      <c r="G10" s="196"/>
      <c r="H10" s="196"/>
      <c r="I10" s="55"/>
    </row>
    <row r="11" spans="1:9" ht="12" customHeight="1">
      <c r="A11" s="195" t="s">
        <v>191</v>
      </c>
      <c r="B11" s="195"/>
      <c r="C11" s="195"/>
      <c r="D11" s="195"/>
      <c r="E11" s="195"/>
      <c r="F11" s="195"/>
      <c r="G11" s="195"/>
      <c r="H11" s="195"/>
      <c r="I11" s="195"/>
    </row>
    <row r="12" spans="1:9" ht="6" customHeight="1" thickBot="1">
      <c r="A12" s="3"/>
      <c r="B12" s="4"/>
      <c r="C12" s="4"/>
      <c r="D12" s="4"/>
      <c r="E12" s="4"/>
      <c r="F12" s="4"/>
      <c r="G12" s="4"/>
      <c r="H12" s="4"/>
      <c r="I12" s="17"/>
    </row>
    <row r="13" spans="1:9" ht="138" customHeight="1">
      <c r="A13" s="77" t="s">
        <v>0</v>
      </c>
      <c r="B13" s="78" t="s">
        <v>1</v>
      </c>
      <c r="C13" s="78" t="s">
        <v>133</v>
      </c>
      <c r="D13" s="78" t="s">
        <v>3</v>
      </c>
      <c r="E13" s="78" t="s">
        <v>4</v>
      </c>
      <c r="F13" s="78" t="s">
        <v>12</v>
      </c>
      <c r="G13" s="79" t="s">
        <v>255</v>
      </c>
      <c r="H13" s="78" t="s">
        <v>256</v>
      </c>
      <c r="I13" s="80" t="s">
        <v>16</v>
      </c>
    </row>
    <row r="14" spans="1:9" ht="15.75">
      <c r="A14" s="81">
        <v>1</v>
      </c>
      <c r="B14" s="12">
        <f>A14+1</f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82">
        <v>9</v>
      </c>
    </row>
    <row r="15" spans="1:9" ht="47.25">
      <c r="A15" s="83" t="s">
        <v>5</v>
      </c>
      <c r="B15" s="5" t="s">
        <v>257</v>
      </c>
      <c r="C15" s="13"/>
      <c r="D15" s="5"/>
      <c r="E15" s="6"/>
      <c r="F15" s="6"/>
      <c r="G15" s="7"/>
      <c r="H15" s="7"/>
      <c r="I15" s="84"/>
    </row>
    <row r="16" spans="1:9" ht="63">
      <c r="A16" s="85"/>
      <c r="B16" s="14" t="s">
        <v>13</v>
      </c>
      <c r="C16" s="15" t="s">
        <v>6</v>
      </c>
      <c r="D16" s="5">
        <v>19.99</v>
      </c>
      <c r="E16" s="6">
        <v>40909</v>
      </c>
      <c r="F16" s="6">
        <v>41090</v>
      </c>
      <c r="G16" s="7" t="s">
        <v>407</v>
      </c>
      <c r="H16" s="7" t="s">
        <v>307</v>
      </c>
      <c r="I16" s="7" t="s">
        <v>408</v>
      </c>
    </row>
    <row r="17" spans="1:9" ht="63">
      <c r="A17" s="181"/>
      <c r="B17" s="14" t="s">
        <v>13</v>
      </c>
      <c r="C17" s="15" t="s">
        <v>6</v>
      </c>
      <c r="D17" s="182">
        <f>17.63*1.18</f>
        <v>20.803399999999996</v>
      </c>
      <c r="E17" s="6">
        <v>41091</v>
      </c>
      <c r="F17" s="6">
        <v>41152</v>
      </c>
      <c r="G17" s="7" t="s">
        <v>407</v>
      </c>
      <c r="H17" s="7" t="s">
        <v>307</v>
      </c>
      <c r="I17" s="7" t="s">
        <v>408</v>
      </c>
    </row>
    <row r="18" spans="1:9" ht="63">
      <c r="A18" s="181"/>
      <c r="B18" s="14" t="s">
        <v>13</v>
      </c>
      <c r="C18" s="15" t="s">
        <v>6</v>
      </c>
      <c r="D18" s="182">
        <f>18.61*1.18</f>
        <v>21.959799999999998</v>
      </c>
      <c r="E18" s="6">
        <v>41153</v>
      </c>
      <c r="F18" s="6">
        <v>41274</v>
      </c>
      <c r="G18" s="7" t="s">
        <v>407</v>
      </c>
      <c r="H18" s="7" t="s">
        <v>307</v>
      </c>
      <c r="I18" s="7" t="s">
        <v>408</v>
      </c>
    </row>
    <row r="19" spans="1:9" ht="31.5">
      <c r="A19" s="83"/>
      <c r="B19" s="14" t="s">
        <v>14</v>
      </c>
      <c r="C19" s="15" t="s">
        <v>6</v>
      </c>
      <c r="D19" s="5"/>
      <c r="E19" s="6"/>
      <c r="F19" s="6"/>
      <c r="G19" s="7"/>
      <c r="H19" s="7"/>
      <c r="I19" s="7"/>
    </row>
    <row r="20" spans="1:9" ht="31.5">
      <c r="A20" s="83"/>
      <c r="B20" s="14" t="s">
        <v>15</v>
      </c>
      <c r="C20" s="15" t="s">
        <v>6</v>
      </c>
      <c r="D20" s="5"/>
      <c r="E20" s="6"/>
      <c r="F20" s="6"/>
      <c r="G20" s="7"/>
      <c r="H20" s="7"/>
      <c r="I20" s="7"/>
    </row>
    <row r="21" spans="1:9" ht="72" customHeight="1">
      <c r="A21" s="85" t="s">
        <v>7</v>
      </c>
      <c r="B21" s="16" t="s">
        <v>258</v>
      </c>
      <c r="C21" s="15" t="s">
        <v>6</v>
      </c>
      <c r="D21" s="8"/>
      <c r="E21" s="9"/>
      <c r="F21" s="9"/>
      <c r="G21" s="10"/>
      <c r="H21" s="11"/>
      <c r="I21" s="86"/>
    </row>
    <row r="22" spans="1:9" ht="65.25" customHeight="1">
      <c r="A22" s="85" t="s">
        <v>8</v>
      </c>
      <c r="B22" s="16" t="s">
        <v>259</v>
      </c>
      <c r="C22" s="15" t="s">
        <v>6</v>
      </c>
      <c r="D22" s="8"/>
      <c r="E22" s="9"/>
      <c r="F22" s="9"/>
      <c r="G22" s="10"/>
      <c r="H22" s="11"/>
      <c r="I22" s="86"/>
    </row>
    <row r="23" spans="1:9" ht="105" customHeight="1">
      <c r="A23" s="85" t="s">
        <v>9</v>
      </c>
      <c r="B23" s="16" t="s">
        <v>260</v>
      </c>
      <c r="C23" s="15" t="s">
        <v>10</v>
      </c>
      <c r="D23" s="8"/>
      <c r="E23" s="9"/>
      <c r="F23" s="9"/>
      <c r="G23" s="10"/>
      <c r="H23" s="11"/>
      <c r="I23" s="86"/>
    </row>
    <row r="24" spans="1:9" ht="78.75" customHeight="1" thickBot="1">
      <c r="A24" s="87" t="s">
        <v>11</v>
      </c>
      <c r="B24" s="88" t="s">
        <v>261</v>
      </c>
      <c r="C24" s="89" t="s">
        <v>10</v>
      </c>
      <c r="D24" s="90"/>
      <c r="E24" s="91"/>
      <c r="F24" s="91"/>
      <c r="G24" s="92"/>
      <c r="H24" s="93"/>
      <c r="I24" s="94"/>
    </row>
    <row r="26" spans="1:9" ht="24" customHeight="1">
      <c r="A26" s="197" t="s">
        <v>196</v>
      </c>
      <c r="B26" s="197"/>
      <c r="C26" s="197"/>
      <c r="D26" s="197"/>
      <c r="E26" s="197"/>
      <c r="F26" s="197"/>
      <c r="G26" s="197"/>
      <c r="H26" s="197"/>
      <c r="I26" s="197"/>
    </row>
    <row r="27" spans="1:9" ht="24" customHeight="1">
      <c r="A27" s="57" t="s">
        <v>308</v>
      </c>
      <c r="B27" s="57"/>
      <c r="C27" s="57"/>
      <c r="D27" s="57"/>
      <c r="E27" s="57"/>
      <c r="F27" s="57"/>
      <c r="G27" s="57"/>
      <c r="H27" s="57"/>
      <c r="I27" s="57"/>
    </row>
  </sheetData>
  <sheetProtection/>
  <mergeCells count="9">
    <mergeCell ref="H6:I6"/>
    <mergeCell ref="H2:I2"/>
    <mergeCell ref="H3:I3"/>
    <mergeCell ref="H4:I4"/>
    <mergeCell ref="H5:I5"/>
    <mergeCell ref="A9:I9"/>
    <mergeCell ref="A11:I11"/>
    <mergeCell ref="B10:H10"/>
    <mergeCell ref="A26:I26"/>
  </mergeCells>
  <dataValidations count="2">
    <dataValidation type="decimal" allowBlank="1" showInputMessage="1" showErrorMessage="1" sqref="D21:D24">
      <formula1>-999999999999999</formula1>
      <formula2>999999999999999000</formula2>
    </dataValidation>
    <dataValidation type="date" allowBlank="1" showInputMessage="1" showErrorMessage="1" sqref="E15:F24">
      <formula1>1</formula1>
      <formula2>73051</formula2>
    </dataValidation>
  </dataValidations>
  <printOptions/>
  <pageMargins left="0" right="0" top="0" bottom="0" header="0.5118110236220472" footer="0.5118110236220472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3"/>
  <sheetViews>
    <sheetView zoomScaleSheetLayoutView="100" zoomScalePageLayoutView="0" workbookViewId="0" topLeftCell="A55">
      <selection activeCell="D62" sqref="D62"/>
    </sheetView>
  </sheetViews>
  <sheetFormatPr defaultColWidth="9.00390625" defaultRowHeight="12.75" outlineLevelRow="1"/>
  <cols>
    <col min="1" max="1" width="9.125" style="43" customWidth="1"/>
    <col min="2" max="2" width="45.00390625" style="44" customWidth="1"/>
    <col min="3" max="4" width="13.375" style="43" customWidth="1"/>
    <col min="5" max="5" width="13.875" style="2" customWidth="1"/>
    <col min="6" max="6" width="52.25390625" style="2" customWidth="1"/>
    <col min="7" max="8" width="9.125" style="100" customWidth="1"/>
    <col min="9" max="16384" width="9.125" style="2" customWidth="1"/>
  </cols>
  <sheetData>
    <row r="1" ht="18.75">
      <c r="F1" s="45" t="s">
        <v>262</v>
      </c>
    </row>
    <row r="2" spans="6:7" ht="18.75">
      <c r="F2" s="200" t="s">
        <v>276</v>
      </c>
      <c r="G2" s="201"/>
    </row>
    <row r="3" spans="6:7" ht="18.75">
      <c r="F3" s="200" t="s">
        <v>275</v>
      </c>
      <c r="G3" s="201"/>
    </row>
    <row r="4" spans="6:7" ht="18.75">
      <c r="F4" s="200" t="s">
        <v>291</v>
      </c>
      <c r="G4" s="201"/>
    </row>
    <row r="5" spans="6:7" ht="18.75">
      <c r="F5" s="200" t="s">
        <v>274</v>
      </c>
      <c r="G5" s="201"/>
    </row>
    <row r="6" spans="6:7" ht="15.75">
      <c r="F6" s="198" t="s">
        <v>277</v>
      </c>
      <c r="G6" s="199"/>
    </row>
    <row r="7" ht="15.75">
      <c r="F7" s="73" t="s">
        <v>295</v>
      </c>
    </row>
    <row r="8" ht="19.5" thickBot="1">
      <c r="F8" s="45"/>
    </row>
    <row r="9" spans="1:6" ht="75.75" customHeight="1" thickBot="1">
      <c r="A9" s="192" t="s">
        <v>410</v>
      </c>
      <c r="B9" s="193"/>
      <c r="C9" s="193"/>
      <c r="D9" s="193"/>
      <c r="E9" s="193"/>
      <c r="F9" s="194"/>
    </row>
    <row r="10" spans="1:8" ht="33" customHeight="1" thickBot="1">
      <c r="A10" s="54"/>
      <c r="C10" s="97" t="s">
        <v>306</v>
      </c>
      <c r="D10" s="95"/>
      <c r="E10" s="95"/>
      <c r="F10" s="95"/>
      <c r="G10" s="54"/>
      <c r="H10" s="54"/>
    </row>
    <row r="11" spans="1:6" ht="23.25" customHeight="1" hidden="1">
      <c r="A11" s="54"/>
      <c r="B11" s="206" t="s">
        <v>192</v>
      </c>
      <c r="C11" s="206"/>
      <c r="D11" s="206"/>
      <c r="E11" s="206"/>
      <c r="F11" s="54"/>
    </row>
    <row r="12" spans="1:6" ht="12" customHeight="1" hidden="1">
      <c r="A12" s="22"/>
      <c r="B12" s="22"/>
      <c r="C12" s="22"/>
      <c r="D12" s="22"/>
      <c r="E12" s="56"/>
      <c r="F12" s="56"/>
    </row>
    <row r="13" spans="1:6" ht="31.5">
      <c r="A13" s="13" t="s">
        <v>0</v>
      </c>
      <c r="B13" s="13" t="s">
        <v>1</v>
      </c>
      <c r="C13" s="13" t="s">
        <v>2</v>
      </c>
      <c r="D13" s="202" t="s">
        <v>193</v>
      </c>
      <c r="E13" s="203"/>
      <c r="F13" s="98" t="s">
        <v>140</v>
      </c>
    </row>
    <row r="14" spans="1:6" ht="47.25">
      <c r="A14" s="13"/>
      <c r="B14" s="13"/>
      <c r="C14" s="13"/>
      <c r="D14" s="13" t="s">
        <v>163</v>
      </c>
      <c r="E14" s="13" t="s">
        <v>164</v>
      </c>
      <c r="F14" s="98"/>
    </row>
    <row r="15" spans="1:6" ht="15.75">
      <c r="A15" s="13">
        <v>1</v>
      </c>
      <c r="B15" s="13">
        <f>A15+1</f>
        <v>2</v>
      </c>
      <c r="C15" s="13">
        <f>B15+1</f>
        <v>3</v>
      </c>
      <c r="D15" s="13">
        <f>C15+1</f>
        <v>4</v>
      </c>
      <c r="E15" s="13">
        <f>D15+1</f>
        <v>5</v>
      </c>
      <c r="F15" s="96">
        <f>E15+1</f>
        <v>6</v>
      </c>
    </row>
    <row r="16" spans="1:8" s="34" customFormat="1" ht="15.75">
      <c r="A16" s="23" t="s">
        <v>5</v>
      </c>
      <c r="B16" s="5" t="s">
        <v>134</v>
      </c>
      <c r="C16" s="13" t="s">
        <v>19</v>
      </c>
      <c r="D16" s="13"/>
      <c r="E16" s="46"/>
      <c r="F16" s="99"/>
      <c r="G16" s="101"/>
      <c r="H16" s="101"/>
    </row>
    <row r="17" spans="1:8" s="34" customFormat="1" ht="18.75" customHeight="1">
      <c r="A17" s="23" t="s">
        <v>7</v>
      </c>
      <c r="B17" s="5" t="s">
        <v>141</v>
      </c>
      <c r="C17" s="13" t="s">
        <v>20</v>
      </c>
      <c r="D17" s="105">
        <v>21505.89</v>
      </c>
      <c r="E17" s="24"/>
      <c r="F17" s="99"/>
      <c r="G17" s="101"/>
      <c r="H17" s="101"/>
    </row>
    <row r="18" spans="1:8" s="34" customFormat="1" ht="47.25">
      <c r="A18" s="23">
        <v>3</v>
      </c>
      <c r="B18" s="5" t="s">
        <v>21</v>
      </c>
      <c r="C18" s="13" t="s">
        <v>20</v>
      </c>
      <c r="D18" s="105">
        <f>D19+D30+D32+D34+D35+D38+D41+D46</f>
        <v>21314.784759999995</v>
      </c>
      <c r="E18" s="24"/>
      <c r="F18" s="99"/>
      <c r="G18" s="101"/>
      <c r="H18" s="101"/>
    </row>
    <row r="19" spans="1:8" s="34" customFormat="1" ht="30.75" customHeight="1">
      <c r="A19" s="23" t="s">
        <v>22</v>
      </c>
      <c r="B19" s="5" t="s">
        <v>135</v>
      </c>
      <c r="C19" s="13" t="s">
        <v>20</v>
      </c>
      <c r="D19" s="105">
        <v>17918.79</v>
      </c>
      <c r="E19" s="25"/>
      <c r="F19" s="99"/>
      <c r="G19" s="101"/>
      <c r="H19" s="101"/>
    </row>
    <row r="20" spans="1:8" s="34" customFormat="1" ht="15.75" hidden="1">
      <c r="A20" s="23" t="s">
        <v>23</v>
      </c>
      <c r="B20" s="5" t="s">
        <v>301</v>
      </c>
      <c r="C20" s="13" t="s">
        <v>20</v>
      </c>
      <c r="D20" s="13"/>
      <c r="E20" s="36">
        <f>E21*E22</f>
        <v>0</v>
      </c>
      <c r="F20" s="99"/>
      <c r="G20" s="101"/>
      <c r="H20" s="101"/>
    </row>
    <row r="21" spans="1:8" s="34" customFormat="1" ht="15.75" hidden="1">
      <c r="A21" s="23"/>
      <c r="B21" s="5" t="s">
        <v>136</v>
      </c>
      <c r="C21" s="13" t="s">
        <v>137</v>
      </c>
      <c r="D21" s="13"/>
      <c r="E21" s="24"/>
      <c r="F21" s="99"/>
      <c r="G21" s="101"/>
      <c r="H21" s="101"/>
    </row>
    <row r="22" spans="1:8" s="34" customFormat="1" ht="15.75" hidden="1">
      <c r="A22" s="23"/>
      <c r="B22" s="5" t="s">
        <v>138</v>
      </c>
      <c r="C22" s="13" t="s">
        <v>139</v>
      </c>
      <c r="D22" s="13"/>
      <c r="E22" s="24"/>
      <c r="F22" s="99"/>
      <c r="G22" s="101"/>
      <c r="H22" s="101"/>
    </row>
    <row r="23" spans="1:8" s="34" customFormat="1" ht="15.75">
      <c r="A23" s="23" t="s">
        <v>25</v>
      </c>
      <c r="B23" s="14" t="s">
        <v>302</v>
      </c>
      <c r="C23" s="13" t="s">
        <v>20</v>
      </c>
      <c r="D23" s="13">
        <v>0</v>
      </c>
      <c r="E23" s="36"/>
      <c r="F23" s="99"/>
      <c r="G23" s="101"/>
      <c r="H23" s="101"/>
    </row>
    <row r="24" spans="1:8" s="34" customFormat="1" ht="15.75">
      <c r="A24" s="23"/>
      <c r="B24" s="5" t="s">
        <v>136</v>
      </c>
      <c r="C24" s="13" t="s">
        <v>137</v>
      </c>
      <c r="D24" s="13">
        <v>1211</v>
      </c>
      <c r="E24" s="24"/>
      <c r="F24" s="99"/>
      <c r="G24" s="101"/>
      <c r="H24" s="101"/>
    </row>
    <row r="25" spans="1:8" s="34" customFormat="1" ht="15.75">
      <c r="A25" s="23"/>
      <c r="B25" s="5" t="s">
        <v>138</v>
      </c>
      <c r="C25" s="13" t="s">
        <v>139</v>
      </c>
      <c r="D25" s="105">
        <f>D19/D24</f>
        <v>14.796688687035509</v>
      </c>
      <c r="E25" s="24"/>
      <c r="F25" s="99"/>
      <c r="G25" s="101"/>
      <c r="H25" s="101"/>
    </row>
    <row r="26" spans="1:8" s="34" customFormat="1" ht="63" hidden="1" outlineLevel="1">
      <c r="A26" s="23" t="s">
        <v>27</v>
      </c>
      <c r="B26" s="5" t="s">
        <v>28</v>
      </c>
      <c r="C26" s="13" t="s">
        <v>20</v>
      </c>
      <c r="D26" s="13" t="s">
        <v>310</v>
      </c>
      <c r="E26" s="24"/>
      <c r="F26" s="99"/>
      <c r="G26" s="101"/>
      <c r="H26" s="101"/>
    </row>
    <row r="27" spans="1:8" s="34" customFormat="1" ht="15.75" hidden="1" outlineLevel="1">
      <c r="A27" s="23" t="s">
        <v>29</v>
      </c>
      <c r="B27" s="5" t="s">
        <v>303</v>
      </c>
      <c r="C27" s="13" t="s">
        <v>30</v>
      </c>
      <c r="D27" s="13"/>
      <c r="E27" s="26"/>
      <c r="F27" s="99"/>
      <c r="G27" s="101"/>
      <c r="H27" s="101"/>
    </row>
    <row r="28" spans="1:8" s="34" customFormat="1" ht="31.5" hidden="1" outlineLevel="1">
      <c r="A28" s="23" t="s">
        <v>31</v>
      </c>
      <c r="B28" s="5" t="s">
        <v>304</v>
      </c>
      <c r="C28" s="13" t="s">
        <v>32</v>
      </c>
      <c r="D28" s="13"/>
      <c r="E28" s="26"/>
      <c r="F28" s="99"/>
      <c r="G28" s="101"/>
      <c r="H28" s="101"/>
    </row>
    <row r="29" spans="1:8" s="34" customFormat="1" ht="31.5" hidden="1" outlineLevel="1">
      <c r="A29" s="23" t="s">
        <v>33</v>
      </c>
      <c r="B29" s="5" t="s">
        <v>253</v>
      </c>
      <c r="C29" s="13" t="s">
        <v>20</v>
      </c>
      <c r="D29" s="13"/>
      <c r="E29" s="26"/>
      <c r="F29" s="99"/>
      <c r="G29" s="101"/>
      <c r="H29" s="101"/>
    </row>
    <row r="30" spans="1:8" s="34" customFormat="1" ht="31.5" collapsed="1">
      <c r="A30" s="23" t="s">
        <v>34</v>
      </c>
      <c r="B30" s="5" t="s">
        <v>35</v>
      </c>
      <c r="C30" s="13" t="s">
        <v>20</v>
      </c>
      <c r="D30" s="13">
        <v>862.37</v>
      </c>
      <c r="E30" s="26"/>
      <c r="F30" s="99"/>
      <c r="G30" s="101"/>
      <c r="H30" s="101"/>
    </row>
    <row r="31" spans="1:8" s="34" customFormat="1" ht="31.5">
      <c r="A31" s="23" t="s">
        <v>36</v>
      </c>
      <c r="B31" s="14" t="s">
        <v>165</v>
      </c>
      <c r="C31" s="13" t="s">
        <v>37</v>
      </c>
      <c r="D31" s="13">
        <v>2</v>
      </c>
      <c r="E31" s="26"/>
      <c r="F31" s="99"/>
      <c r="G31" s="101"/>
      <c r="H31" s="101"/>
    </row>
    <row r="32" spans="1:8" s="34" customFormat="1" ht="31.5">
      <c r="A32" s="23" t="s">
        <v>38</v>
      </c>
      <c r="B32" s="5" t="s">
        <v>39</v>
      </c>
      <c r="C32" s="13" t="s">
        <v>20</v>
      </c>
      <c r="D32" s="13">
        <v>294.94</v>
      </c>
      <c r="E32" s="26"/>
      <c r="F32" s="99"/>
      <c r="G32" s="101"/>
      <c r="H32" s="101"/>
    </row>
    <row r="33" spans="1:8" s="34" customFormat="1" ht="31.5">
      <c r="A33" s="23" t="s">
        <v>40</v>
      </c>
      <c r="B33" s="5" t="s">
        <v>41</v>
      </c>
      <c r="C33" s="13" t="s">
        <v>20</v>
      </c>
      <c r="D33" s="13" t="s">
        <v>310</v>
      </c>
      <c r="E33" s="26"/>
      <c r="F33" s="99"/>
      <c r="G33" s="101"/>
      <c r="H33" s="101"/>
    </row>
    <row r="34" spans="1:8" s="34" customFormat="1" ht="31.5">
      <c r="A34" s="23" t="s">
        <v>42</v>
      </c>
      <c r="B34" s="5" t="s">
        <v>43</v>
      </c>
      <c r="C34" s="13" t="s">
        <v>20</v>
      </c>
      <c r="D34" s="13">
        <v>152.35</v>
      </c>
      <c r="E34" s="26"/>
      <c r="F34" s="99"/>
      <c r="G34" s="101"/>
      <c r="H34" s="101"/>
    </row>
    <row r="35" spans="1:8" s="34" customFormat="1" ht="31.5">
      <c r="A35" s="23" t="s">
        <v>44</v>
      </c>
      <c r="B35" s="5" t="s">
        <v>45</v>
      </c>
      <c r="C35" s="13" t="s">
        <v>20</v>
      </c>
      <c r="D35" s="105">
        <f>D36+D37</f>
        <v>292.3</v>
      </c>
      <c r="E35" s="26"/>
      <c r="F35" s="99"/>
      <c r="G35" s="101"/>
      <c r="H35" s="101"/>
    </row>
    <row r="36" spans="1:8" s="34" customFormat="1" ht="32.25" customHeight="1">
      <c r="A36" s="23" t="s">
        <v>46</v>
      </c>
      <c r="B36" s="5" t="s">
        <v>305</v>
      </c>
      <c r="C36" s="13" t="s">
        <v>20</v>
      </c>
      <c r="D36" s="13">
        <v>217.8</v>
      </c>
      <c r="E36" s="26"/>
      <c r="F36" s="99"/>
      <c r="G36" s="101"/>
      <c r="H36" s="101"/>
    </row>
    <row r="37" spans="1:8" s="34" customFormat="1" ht="31.5">
      <c r="A37" s="23" t="s">
        <v>47</v>
      </c>
      <c r="B37" s="5" t="s">
        <v>48</v>
      </c>
      <c r="C37" s="13" t="s">
        <v>20</v>
      </c>
      <c r="D37" s="105">
        <v>74.5</v>
      </c>
      <c r="E37" s="26"/>
      <c r="F37" s="99"/>
      <c r="G37" s="101"/>
      <c r="H37" s="101"/>
    </row>
    <row r="38" spans="1:8" s="34" customFormat="1" ht="31.5">
      <c r="A38" s="23" t="s">
        <v>49</v>
      </c>
      <c r="B38" s="5" t="s">
        <v>50</v>
      </c>
      <c r="C38" s="13" t="s">
        <v>20</v>
      </c>
      <c r="D38" s="105">
        <f>SUM(D39:D40)</f>
        <v>80.22476</v>
      </c>
      <c r="E38" s="26"/>
      <c r="F38" s="99"/>
      <c r="G38" s="101"/>
      <c r="H38" s="101"/>
    </row>
    <row r="39" spans="1:8" s="34" customFormat="1" ht="15.75">
      <c r="A39" s="23" t="s">
        <v>51</v>
      </c>
      <c r="B39" s="5" t="s">
        <v>52</v>
      </c>
      <c r="C39" s="13" t="s">
        <v>20</v>
      </c>
      <c r="D39" s="105">
        <v>59.78</v>
      </c>
      <c r="E39" s="26"/>
      <c r="F39" s="99"/>
      <c r="G39" s="101"/>
      <c r="H39" s="101"/>
    </row>
    <row r="40" spans="1:8" s="34" customFormat="1" ht="15.75">
      <c r="A40" s="23" t="s">
        <v>53</v>
      </c>
      <c r="B40" s="5" t="s">
        <v>54</v>
      </c>
      <c r="C40" s="13" t="s">
        <v>20</v>
      </c>
      <c r="D40" s="105">
        <f>D39*34.2%</f>
        <v>20.444760000000002</v>
      </c>
      <c r="E40" s="26"/>
      <c r="F40" s="99"/>
      <c r="G40" s="101"/>
      <c r="H40" s="101"/>
    </row>
    <row r="41" spans="1:8" s="34" customFormat="1" ht="31.5">
      <c r="A41" s="23" t="s">
        <v>55</v>
      </c>
      <c r="B41" s="5" t="s">
        <v>56</v>
      </c>
      <c r="C41" s="13" t="s">
        <v>20</v>
      </c>
      <c r="D41" s="13">
        <f>SUM(D42:D43)</f>
        <v>1174.37</v>
      </c>
      <c r="E41" s="26"/>
      <c r="F41" s="99"/>
      <c r="G41" s="101"/>
      <c r="H41" s="101"/>
    </row>
    <row r="42" spans="1:8" s="34" customFormat="1" ht="15.75">
      <c r="A42" s="23" t="s">
        <v>57</v>
      </c>
      <c r="B42" s="5" t="s">
        <v>58</v>
      </c>
      <c r="C42" s="13" t="s">
        <v>20</v>
      </c>
      <c r="D42" s="13">
        <v>666.23</v>
      </c>
      <c r="E42" s="26"/>
      <c r="F42" s="99"/>
      <c r="G42" s="101"/>
      <c r="H42" s="101"/>
    </row>
    <row r="43" spans="1:8" s="34" customFormat="1" ht="33" customHeight="1">
      <c r="A43" s="23" t="s">
        <v>59</v>
      </c>
      <c r="B43" s="5" t="s">
        <v>60</v>
      </c>
      <c r="C43" s="13" t="s">
        <v>20</v>
      </c>
      <c r="D43" s="13">
        <v>508.14</v>
      </c>
      <c r="E43" s="26"/>
      <c r="F43" s="99"/>
      <c r="G43" s="101"/>
      <c r="H43" s="101"/>
    </row>
    <row r="44" spans="1:8" s="34" customFormat="1" ht="32.25" customHeight="1" hidden="1">
      <c r="A44" s="23" t="s">
        <v>61</v>
      </c>
      <c r="B44" s="5" t="s">
        <v>62</v>
      </c>
      <c r="C44" s="13" t="s">
        <v>20</v>
      </c>
      <c r="D44" s="13"/>
      <c r="E44" s="26"/>
      <c r="F44" s="99"/>
      <c r="G44" s="101"/>
      <c r="H44" s="101"/>
    </row>
    <row r="45" spans="1:8" s="34" customFormat="1" ht="39" customHeight="1" hidden="1">
      <c r="A45" s="23" t="s">
        <v>63</v>
      </c>
      <c r="B45" s="5" t="s">
        <v>64</v>
      </c>
      <c r="C45" s="13" t="s">
        <v>20</v>
      </c>
      <c r="D45" s="13"/>
      <c r="E45" s="26"/>
      <c r="F45" s="99"/>
      <c r="G45" s="101"/>
      <c r="H45" s="101"/>
    </row>
    <row r="46" spans="1:8" s="34" customFormat="1" ht="69.75" customHeight="1">
      <c r="A46" s="23" t="s">
        <v>65</v>
      </c>
      <c r="B46" s="5" t="s">
        <v>66</v>
      </c>
      <c r="C46" s="13" t="s">
        <v>20</v>
      </c>
      <c r="D46" s="13">
        <f>20.73+14.42+271.66+232.63</f>
        <v>539.44</v>
      </c>
      <c r="E46" s="26"/>
      <c r="F46" s="99"/>
      <c r="G46" s="101"/>
      <c r="H46" s="101"/>
    </row>
    <row r="47" spans="1:8" s="34" customFormat="1" ht="31.5">
      <c r="A47" s="23" t="s">
        <v>9</v>
      </c>
      <c r="B47" s="5" t="s">
        <v>67</v>
      </c>
      <c r="C47" s="13" t="s">
        <v>20</v>
      </c>
      <c r="D47" s="105">
        <f>D17-D18</f>
        <v>191.10524000000441</v>
      </c>
      <c r="E47" s="26"/>
      <c r="F47" s="99"/>
      <c r="G47" s="101"/>
      <c r="H47" s="101"/>
    </row>
    <row r="48" spans="1:8" s="34" customFormat="1" ht="31.5">
      <c r="A48" s="23" t="s">
        <v>11</v>
      </c>
      <c r="B48" s="5" t="s">
        <v>68</v>
      </c>
      <c r="C48" s="13" t="s">
        <v>20</v>
      </c>
      <c r="D48" s="105">
        <f>D47-D47*0.2</f>
        <v>152.88419200000354</v>
      </c>
      <c r="E48" s="26"/>
      <c r="F48" s="99"/>
      <c r="G48" s="101"/>
      <c r="H48" s="101"/>
    </row>
    <row r="49" spans="1:8" s="34" customFormat="1" ht="94.5">
      <c r="A49" s="23" t="s">
        <v>69</v>
      </c>
      <c r="B49" s="5" t="s">
        <v>70</v>
      </c>
      <c r="C49" s="13" t="s">
        <v>20</v>
      </c>
      <c r="D49" s="105">
        <f>D47*0.8</f>
        <v>152.88419200000354</v>
      </c>
      <c r="E49" s="26"/>
      <c r="F49" s="99"/>
      <c r="G49" s="101"/>
      <c r="H49" s="101"/>
    </row>
    <row r="50" spans="1:8" s="34" customFormat="1" ht="31.5">
      <c r="A50" s="23" t="s">
        <v>96</v>
      </c>
      <c r="B50" s="5" t="s">
        <v>142</v>
      </c>
      <c r="C50" s="13" t="s">
        <v>20</v>
      </c>
      <c r="D50" s="13">
        <v>0</v>
      </c>
      <c r="E50" s="26"/>
      <c r="F50" s="99"/>
      <c r="G50" s="101"/>
      <c r="H50" s="101"/>
    </row>
    <row r="51" spans="1:8" s="34" customFormat="1" ht="31.5">
      <c r="A51" s="23" t="s">
        <v>143</v>
      </c>
      <c r="B51" s="5" t="s">
        <v>144</v>
      </c>
      <c r="C51" s="13" t="s">
        <v>20</v>
      </c>
      <c r="D51" s="13">
        <v>0</v>
      </c>
      <c r="E51" s="26"/>
      <c r="F51" s="99"/>
      <c r="G51" s="101"/>
      <c r="H51" s="101"/>
    </row>
    <row r="52" spans="1:8" s="34" customFormat="1" ht="31.5">
      <c r="A52" s="23" t="s">
        <v>145</v>
      </c>
      <c r="B52" s="5" t="s">
        <v>146</v>
      </c>
      <c r="C52" s="13" t="s">
        <v>20</v>
      </c>
      <c r="D52" s="13">
        <v>0</v>
      </c>
      <c r="E52" s="26"/>
      <c r="F52" s="99"/>
      <c r="G52" s="101"/>
      <c r="H52" s="101"/>
    </row>
    <row r="53" spans="1:8" s="34" customFormat="1" ht="15.75">
      <c r="A53" s="23" t="s">
        <v>71</v>
      </c>
      <c r="B53" s="5" t="s">
        <v>72</v>
      </c>
      <c r="C53" s="13" t="s">
        <v>73</v>
      </c>
      <c r="D53" s="13">
        <v>0</v>
      </c>
      <c r="E53" s="27"/>
      <c r="F53" s="99"/>
      <c r="G53" s="101"/>
      <c r="H53" s="101"/>
    </row>
    <row r="54" spans="1:8" s="34" customFormat="1" ht="15.75">
      <c r="A54" s="23" t="s">
        <v>74</v>
      </c>
      <c r="B54" s="5" t="s">
        <v>75</v>
      </c>
      <c r="C54" s="13" t="s">
        <v>73</v>
      </c>
      <c r="D54" s="13">
        <f>D56</f>
        <v>1211</v>
      </c>
      <c r="E54" s="27">
        <f>E55+E56</f>
        <v>0</v>
      </c>
      <c r="F54" s="99"/>
      <c r="G54" s="101"/>
      <c r="H54" s="101"/>
    </row>
    <row r="55" spans="1:8" s="34" customFormat="1" ht="15.75">
      <c r="A55" s="23" t="s">
        <v>147</v>
      </c>
      <c r="B55" s="5" t="s">
        <v>24</v>
      </c>
      <c r="C55" s="13" t="s">
        <v>73</v>
      </c>
      <c r="D55" s="13">
        <v>0</v>
      </c>
      <c r="E55" s="26"/>
      <c r="F55" s="99"/>
      <c r="G55" s="101"/>
      <c r="H55" s="101"/>
    </row>
    <row r="56" spans="1:8" s="34" customFormat="1" ht="15.75">
      <c r="A56" s="23" t="s">
        <v>148</v>
      </c>
      <c r="B56" s="5" t="s">
        <v>26</v>
      </c>
      <c r="C56" s="13" t="s">
        <v>73</v>
      </c>
      <c r="D56" s="13">
        <f>D58</f>
        <v>1211</v>
      </c>
      <c r="E56" s="26"/>
      <c r="F56" s="99"/>
      <c r="G56" s="101"/>
      <c r="H56" s="101"/>
    </row>
    <row r="57" spans="1:8" s="34" customFormat="1" ht="31.5">
      <c r="A57" s="23" t="s">
        <v>76</v>
      </c>
      <c r="B57" s="5" t="s">
        <v>77</v>
      </c>
      <c r="C57" s="13" t="s">
        <v>73</v>
      </c>
      <c r="D57" s="13">
        <v>0</v>
      </c>
      <c r="E57" s="26"/>
      <c r="F57" s="99"/>
      <c r="G57" s="101"/>
      <c r="H57" s="101"/>
    </row>
    <row r="58" spans="1:8" s="34" customFormat="1" ht="31.5">
      <c r="A58" s="23" t="s">
        <v>78</v>
      </c>
      <c r="B58" s="5" t="s">
        <v>79</v>
      </c>
      <c r="C58" s="13" t="s">
        <v>73</v>
      </c>
      <c r="D58" s="13">
        <f>D59+D60</f>
        <v>1211</v>
      </c>
      <c r="E58" s="27">
        <f>E59+E60</f>
        <v>0</v>
      </c>
      <c r="F58" s="99"/>
      <c r="G58" s="101"/>
      <c r="H58" s="101"/>
    </row>
    <row r="59" spans="1:8" s="34" customFormat="1" ht="15.75">
      <c r="A59" s="23" t="s">
        <v>149</v>
      </c>
      <c r="B59" s="5" t="s">
        <v>80</v>
      </c>
      <c r="C59" s="13" t="s">
        <v>73</v>
      </c>
      <c r="D59" s="13">
        <v>0</v>
      </c>
      <c r="E59" s="26"/>
      <c r="F59" s="99"/>
      <c r="G59" s="101"/>
      <c r="H59" s="101"/>
    </row>
    <row r="60" spans="1:8" s="34" customFormat="1" ht="15.75">
      <c r="A60" s="23" t="s">
        <v>150</v>
      </c>
      <c r="B60" s="5" t="s">
        <v>81</v>
      </c>
      <c r="C60" s="13" t="s">
        <v>73</v>
      </c>
      <c r="D60" s="13">
        <f>D24</f>
        <v>1211</v>
      </c>
      <c r="E60" s="26"/>
      <c r="F60" s="99"/>
      <c r="G60" s="101"/>
      <c r="H60" s="101"/>
    </row>
    <row r="61" spans="1:8" s="34" customFormat="1" ht="15.75">
      <c r="A61" s="23" t="s">
        <v>82</v>
      </c>
      <c r="B61" s="5" t="s">
        <v>83</v>
      </c>
      <c r="C61" s="13" t="s">
        <v>84</v>
      </c>
      <c r="D61" s="13">
        <v>0</v>
      </c>
      <c r="E61" s="26"/>
      <c r="F61" s="99"/>
      <c r="G61" s="101"/>
      <c r="H61" s="101"/>
    </row>
    <row r="62" spans="1:8" s="34" customFormat="1" ht="31.5">
      <c r="A62" s="23" t="s">
        <v>85</v>
      </c>
      <c r="B62" s="5" t="s">
        <v>86</v>
      </c>
      <c r="C62" s="13" t="s">
        <v>87</v>
      </c>
      <c r="D62" s="13">
        <v>6.929</v>
      </c>
      <c r="E62" s="26"/>
      <c r="F62" s="99"/>
      <c r="G62" s="101"/>
      <c r="H62" s="101"/>
    </row>
    <row r="63" spans="1:8" s="34" customFormat="1" ht="15.75">
      <c r="A63" s="23" t="s">
        <v>88</v>
      </c>
      <c r="B63" s="5" t="s">
        <v>89</v>
      </c>
      <c r="C63" s="13" t="s">
        <v>90</v>
      </c>
      <c r="D63" s="13">
        <v>0</v>
      </c>
      <c r="E63" s="26"/>
      <c r="F63" s="99"/>
      <c r="G63" s="101"/>
      <c r="H63" s="101"/>
    </row>
    <row r="64" spans="1:8" s="34" customFormat="1" ht="31.5">
      <c r="A64" s="23" t="s">
        <v>91</v>
      </c>
      <c r="B64" s="5" t="s">
        <v>92</v>
      </c>
      <c r="C64" s="13" t="s">
        <v>90</v>
      </c>
      <c r="D64" s="13">
        <v>0</v>
      </c>
      <c r="E64" s="26"/>
      <c r="F64" s="99"/>
      <c r="G64" s="101"/>
      <c r="H64" s="101"/>
    </row>
    <row r="65" spans="1:8" s="34" customFormat="1" ht="52.5" customHeight="1">
      <c r="A65" s="23" t="s">
        <v>151</v>
      </c>
      <c r="B65" s="5" t="s">
        <v>152</v>
      </c>
      <c r="C65" s="13" t="s">
        <v>93</v>
      </c>
      <c r="D65" s="13">
        <v>0</v>
      </c>
      <c r="E65" s="26"/>
      <c r="F65" s="99"/>
      <c r="G65" s="101"/>
      <c r="H65" s="101"/>
    </row>
    <row r="66" spans="1:8" s="34" customFormat="1" ht="31.5">
      <c r="A66" s="23" t="s">
        <v>153</v>
      </c>
      <c r="B66" s="5" t="s">
        <v>94</v>
      </c>
      <c r="C66" s="13" t="s">
        <v>73</v>
      </c>
      <c r="D66" s="13">
        <f>D67</f>
        <v>0</v>
      </c>
      <c r="E66" s="25"/>
      <c r="F66" s="99"/>
      <c r="G66" s="101"/>
      <c r="H66" s="101"/>
    </row>
    <row r="67" spans="1:8" s="34" customFormat="1" ht="31.5">
      <c r="A67" s="23" t="s">
        <v>154</v>
      </c>
      <c r="B67" s="5" t="s">
        <v>95</v>
      </c>
      <c r="C67" s="13" t="s">
        <v>73</v>
      </c>
      <c r="D67" s="13"/>
      <c r="E67" s="24"/>
      <c r="F67" s="99"/>
      <c r="G67" s="101"/>
      <c r="H67" s="101"/>
    </row>
    <row r="68" spans="1:8" s="34" customFormat="1" ht="81.75" customHeight="1">
      <c r="A68" s="23" t="s">
        <v>155</v>
      </c>
      <c r="B68" s="5" t="s">
        <v>156</v>
      </c>
      <c r="C68" s="13" t="s">
        <v>84</v>
      </c>
      <c r="D68" s="13">
        <v>0</v>
      </c>
      <c r="E68" s="24"/>
      <c r="F68" s="99"/>
      <c r="G68" s="101"/>
      <c r="H68" s="101"/>
    </row>
    <row r="69" spans="1:8" s="34" customFormat="1" ht="15.75">
      <c r="A69" s="47" t="s">
        <v>194</v>
      </c>
      <c r="B69" s="48" t="s">
        <v>157</v>
      </c>
      <c r="C69" s="204"/>
      <c r="D69" s="204"/>
      <c r="E69" s="204"/>
      <c r="F69" s="204"/>
      <c r="G69" s="101"/>
      <c r="H69" s="101"/>
    </row>
    <row r="70" spans="1:8" s="34" customFormat="1" ht="15.75">
      <c r="A70" s="47"/>
      <c r="B70" s="48" t="s">
        <v>158</v>
      </c>
      <c r="C70" s="204"/>
      <c r="D70" s="204"/>
      <c r="E70" s="204"/>
      <c r="F70" s="204"/>
      <c r="G70" s="101"/>
      <c r="H70" s="101"/>
    </row>
    <row r="71" spans="1:8" s="34" customFormat="1" ht="15.75">
      <c r="A71" s="47"/>
      <c r="B71" s="48" t="s">
        <v>159</v>
      </c>
      <c r="C71" s="204"/>
      <c r="D71" s="204"/>
      <c r="E71" s="204"/>
      <c r="F71" s="204"/>
      <c r="G71" s="101"/>
      <c r="H71" s="101"/>
    </row>
    <row r="72" spans="1:8" s="34" customFormat="1" ht="15.75">
      <c r="A72" s="47"/>
      <c r="B72" s="48" t="s">
        <v>160</v>
      </c>
      <c r="C72" s="204"/>
      <c r="D72" s="204"/>
      <c r="E72" s="204"/>
      <c r="F72" s="204"/>
      <c r="G72" s="101"/>
      <c r="H72" s="101"/>
    </row>
    <row r="73" spans="1:8" s="34" customFormat="1" ht="31.5">
      <c r="A73" s="47"/>
      <c r="B73" s="48" t="s">
        <v>161</v>
      </c>
      <c r="C73" s="204"/>
      <c r="D73" s="204"/>
      <c r="E73" s="204"/>
      <c r="F73" s="204"/>
      <c r="G73" s="101"/>
      <c r="H73" s="101"/>
    </row>
    <row r="74" spans="1:8" s="34" customFormat="1" ht="15.75">
      <c r="A74" s="47"/>
      <c r="B74" s="48" t="s">
        <v>162</v>
      </c>
      <c r="C74" s="204"/>
      <c r="D74" s="204"/>
      <c r="E74" s="204"/>
      <c r="F74" s="204"/>
      <c r="G74" s="101"/>
      <c r="H74" s="101"/>
    </row>
    <row r="75" spans="1:8" s="34" customFormat="1" ht="15.75">
      <c r="A75" s="49"/>
      <c r="B75" s="50"/>
      <c r="C75" s="49"/>
      <c r="D75" s="49"/>
      <c r="E75" s="42"/>
      <c r="G75" s="101"/>
      <c r="H75" s="101"/>
    </row>
    <row r="76" spans="1:8" s="34" customFormat="1" ht="30.75" customHeight="1">
      <c r="A76" s="197" t="s">
        <v>252</v>
      </c>
      <c r="B76" s="197"/>
      <c r="C76" s="197"/>
      <c r="D76" s="197"/>
      <c r="E76" s="197"/>
      <c r="F76" s="197"/>
      <c r="G76" s="101"/>
      <c r="H76" s="101"/>
    </row>
    <row r="77" spans="1:8" s="34" customFormat="1" ht="17.25" customHeight="1">
      <c r="A77" s="57"/>
      <c r="B77" s="57"/>
      <c r="C77" s="57"/>
      <c r="D77" s="57"/>
      <c r="E77" s="57"/>
      <c r="F77" s="57"/>
      <c r="G77" s="101"/>
      <c r="H77" s="101"/>
    </row>
    <row r="78" spans="1:8" s="34" customFormat="1" ht="39.75" customHeight="1">
      <c r="A78" s="205" t="s">
        <v>195</v>
      </c>
      <c r="B78" s="205"/>
      <c r="C78" s="205"/>
      <c r="D78" s="205"/>
      <c r="E78" s="205"/>
      <c r="F78" s="205"/>
      <c r="G78" s="101"/>
      <c r="H78" s="101"/>
    </row>
    <row r="79" spans="1:6" ht="15.75">
      <c r="A79" s="51"/>
      <c r="B79" s="51"/>
      <c r="C79" s="51"/>
      <c r="D79" s="51"/>
      <c r="E79" s="51"/>
      <c r="F79" s="51"/>
    </row>
    <row r="80" spans="1:6" ht="15.75">
      <c r="A80" s="51"/>
      <c r="B80" s="51"/>
      <c r="C80" s="51"/>
      <c r="D80" s="51"/>
      <c r="E80" s="51"/>
      <c r="F80" s="51"/>
    </row>
    <row r="81" spans="1:6" ht="15.75">
      <c r="A81" s="51"/>
      <c r="B81" s="51"/>
      <c r="C81" s="51"/>
      <c r="D81" s="51"/>
      <c r="E81" s="51"/>
      <c r="F81" s="51"/>
    </row>
    <row r="82" spans="1:6" ht="15.75">
      <c r="A82" s="51"/>
      <c r="B82" s="51"/>
      <c r="C82" s="51"/>
      <c r="D82" s="51"/>
      <c r="E82" s="51"/>
      <c r="F82" s="51"/>
    </row>
    <row r="83" spans="1:6" ht="15.75">
      <c r="A83" s="51"/>
      <c r="B83" s="51"/>
      <c r="C83" s="51"/>
      <c r="D83" s="51"/>
      <c r="E83" s="51"/>
      <c r="F83" s="51"/>
    </row>
  </sheetData>
  <sheetProtection/>
  <mergeCells count="11">
    <mergeCell ref="F6:G6"/>
    <mergeCell ref="F2:G2"/>
    <mergeCell ref="F3:G3"/>
    <mergeCell ref="F4:G4"/>
    <mergeCell ref="F5:G5"/>
    <mergeCell ref="A9:F9"/>
    <mergeCell ref="D13:E13"/>
    <mergeCell ref="C69:F74"/>
    <mergeCell ref="A78:F78"/>
    <mergeCell ref="B11:E11"/>
    <mergeCell ref="A76:F76"/>
  </mergeCells>
  <dataValidations count="1">
    <dataValidation type="decimal" allowBlank="1" showInputMessage="1" showErrorMessage="1" sqref="E17:E68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showZeros="0" zoomScalePageLayoutView="0" workbookViewId="0" topLeftCell="A7">
      <pane xSplit="2" ySplit="7" topLeftCell="C14" activePane="bottomRight" state="frozen"/>
      <selection pane="topLeft" activeCell="A7" sqref="A7"/>
      <selection pane="topRight" activeCell="C7" sqref="C7"/>
      <selection pane="bottomLeft" activeCell="A14" sqref="A14"/>
      <selection pane="bottomRight" activeCell="A9" sqref="A9"/>
    </sheetView>
  </sheetViews>
  <sheetFormatPr defaultColWidth="9.00390625" defaultRowHeight="12.75"/>
  <cols>
    <col min="1" max="1" width="6.75390625" style="43" customWidth="1"/>
    <col min="2" max="2" width="52.625" style="2" customWidth="1"/>
    <col min="3" max="3" width="13.125" style="43" customWidth="1"/>
    <col min="4" max="5" width="26.375" style="2" customWidth="1"/>
    <col min="6" max="16384" width="9.125" style="2" customWidth="1"/>
  </cols>
  <sheetData>
    <row r="1" ht="15.75">
      <c r="E1" s="72" t="s">
        <v>262</v>
      </c>
    </row>
    <row r="2" spans="4:5" ht="18.75">
      <c r="D2" s="200" t="s">
        <v>281</v>
      </c>
      <c r="E2" s="201"/>
    </row>
    <row r="3" spans="4:5" ht="18.75">
      <c r="D3" s="200" t="s">
        <v>280</v>
      </c>
      <c r="E3" s="201"/>
    </row>
    <row r="4" spans="4:5" ht="18.75">
      <c r="D4" s="200" t="s">
        <v>292</v>
      </c>
      <c r="E4" s="201"/>
    </row>
    <row r="5" spans="4:5" ht="18.75">
      <c r="D5" s="200" t="s">
        <v>278</v>
      </c>
      <c r="E5" s="201"/>
    </row>
    <row r="6" spans="4:5" ht="15.75">
      <c r="D6" s="198" t="s">
        <v>279</v>
      </c>
      <c r="E6" s="199"/>
    </row>
    <row r="7" ht="19.5" thickBot="1">
      <c r="E7" s="45" t="s">
        <v>296</v>
      </c>
    </row>
    <row r="8" spans="1:5" ht="86.25" customHeight="1" thickBot="1">
      <c r="A8" s="192" t="s">
        <v>411</v>
      </c>
      <c r="B8" s="207"/>
      <c r="C8" s="207"/>
      <c r="D8" s="207"/>
      <c r="E8" s="194"/>
    </row>
    <row r="9" spans="1:5" ht="33" customHeight="1" thickBot="1">
      <c r="A9" s="54"/>
      <c r="B9" s="102"/>
      <c r="C9" s="97" t="s">
        <v>306</v>
      </c>
      <c r="D9" s="102"/>
      <c r="E9" s="54"/>
    </row>
    <row r="10" spans="1:5" ht="10.5" customHeight="1">
      <c r="A10" s="54"/>
      <c r="B10" s="177" t="s">
        <v>192</v>
      </c>
      <c r="C10" s="177"/>
      <c r="D10" s="177"/>
      <c r="E10" s="54"/>
    </row>
    <row r="11" spans="1:3" ht="8.25" customHeight="1">
      <c r="A11" s="4"/>
      <c r="B11" s="4"/>
      <c r="C11" s="4"/>
    </row>
    <row r="12" spans="1:5" s="43" customFormat="1" ht="31.5">
      <c r="A12" s="12" t="s">
        <v>0</v>
      </c>
      <c r="B12" s="12" t="s">
        <v>1</v>
      </c>
      <c r="C12" s="12" t="s">
        <v>166</v>
      </c>
      <c r="D12" s="12" t="s">
        <v>193</v>
      </c>
      <c r="E12" s="52" t="s">
        <v>140</v>
      </c>
    </row>
    <row r="13" spans="1:5" ht="15.75">
      <c r="A13" s="12">
        <v>1</v>
      </c>
      <c r="B13" s="12">
        <v>2</v>
      </c>
      <c r="C13" s="12">
        <v>3</v>
      </c>
      <c r="D13" s="12">
        <v>4</v>
      </c>
      <c r="E13" s="39">
        <v>5</v>
      </c>
    </row>
    <row r="14" spans="1:5" s="34" customFormat="1" ht="15.75">
      <c r="A14" s="23" t="s">
        <v>5</v>
      </c>
      <c r="B14" s="5" t="s">
        <v>167</v>
      </c>
      <c r="C14" s="13" t="s">
        <v>168</v>
      </c>
      <c r="D14" s="53">
        <v>0</v>
      </c>
      <c r="E14" s="40"/>
    </row>
    <row r="15" spans="1:5" s="34" customFormat="1" ht="36.75" customHeight="1">
      <c r="A15" s="23" t="s">
        <v>7</v>
      </c>
      <c r="B15" s="5" t="s">
        <v>169</v>
      </c>
      <c r="C15" s="13" t="s">
        <v>90</v>
      </c>
      <c r="D15" s="53">
        <v>0</v>
      </c>
      <c r="E15" s="40"/>
    </row>
    <row r="16" spans="1:5" s="34" customFormat="1" ht="31.5">
      <c r="A16" s="23" t="s">
        <v>170</v>
      </c>
      <c r="B16" s="5" t="s">
        <v>171</v>
      </c>
      <c r="C16" s="13" t="s">
        <v>84</v>
      </c>
      <c r="D16" s="53">
        <v>0</v>
      </c>
      <c r="E16" s="40"/>
    </row>
    <row r="17" spans="1:5" s="34" customFormat="1" ht="31.5">
      <c r="A17" s="23" t="s">
        <v>8</v>
      </c>
      <c r="B17" s="5" t="s">
        <v>172</v>
      </c>
      <c r="C17" s="13" t="s">
        <v>90</v>
      </c>
      <c r="D17" s="53">
        <v>0</v>
      </c>
      <c r="E17" s="40"/>
    </row>
    <row r="18" spans="1:5" s="34" customFormat="1" ht="15.75">
      <c r="A18" s="23" t="s">
        <v>22</v>
      </c>
      <c r="B18" s="5" t="s">
        <v>173</v>
      </c>
      <c r="C18" s="13" t="s">
        <v>90</v>
      </c>
      <c r="D18" s="53">
        <v>140</v>
      </c>
      <c r="E18" s="40"/>
    </row>
    <row r="19" spans="1:5" s="34" customFormat="1" ht="15.75">
      <c r="A19" s="23" t="s">
        <v>27</v>
      </c>
      <c r="B19" s="5" t="s">
        <v>174</v>
      </c>
      <c r="C19" s="13" t="s">
        <v>90</v>
      </c>
      <c r="D19" s="53">
        <v>140</v>
      </c>
      <c r="E19" s="40"/>
    </row>
    <row r="20" spans="1:5" s="34" customFormat="1" ht="15.75">
      <c r="A20" s="23" t="s">
        <v>33</v>
      </c>
      <c r="B20" s="5" t="s">
        <v>175</v>
      </c>
      <c r="C20" s="13" t="s">
        <v>90</v>
      </c>
      <c r="D20" s="53">
        <v>0</v>
      </c>
      <c r="E20" s="40"/>
    </row>
    <row r="21" spans="1:5" s="34" customFormat="1" ht="15" customHeight="1">
      <c r="A21" s="23" t="s">
        <v>176</v>
      </c>
      <c r="B21" s="5" t="s">
        <v>177</v>
      </c>
      <c r="C21" s="13" t="s">
        <v>90</v>
      </c>
      <c r="D21" s="53">
        <v>0</v>
      </c>
      <c r="E21" s="40"/>
    </row>
    <row r="22" spans="1:5" s="34" customFormat="1" ht="15.75">
      <c r="A22" s="23" t="s">
        <v>178</v>
      </c>
      <c r="B22" s="5" t="s">
        <v>179</v>
      </c>
      <c r="C22" s="13" t="s">
        <v>90</v>
      </c>
      <c r="D22" s="53">
        <v>0</v>
      </c>
      <c r="E22" s="40"/>
    </row>
    <row r="23" spans="1:5" s="34" customFormat="1" ht="15.75">
      <c r="A23" s="23" t="s">
        <v>34</v>
      </c>
      <c r="B23" s="5" t="s">
        <v>180</v>
      </c>
      <c r="C23" s="13" t="s">
        <v>90</v>
      </c>
      <c r="D23" s="53">
        <v>0</v>
      </c>
      <c r="E23" s="40"/>
    </row>
    <row r="24" spans="1:5" s="34" customFormat="1" ht="15.75">
      <c r="A24" s="23" t="s">
        <v>38</v>
      </c>
      <c r="B24" s="5" t="s">
        <v>181</v>
      </c>
      <c r="C24" s="13" t="s">
        <v>90</v>
      </c>
      <c r="D24" s="53">
        <v>0</v>
      </c>
      <c r="E24" s="40"/>
    </row>
    <row r="25" spans="1:5" s="34" customFormat="1" ht="63">
      <c r="A25" s="23" t="s">
        <v>9</v>
      </c>
      <c r="B25" s="5" t="s">
        <v>182</v>
      </c>
      <c r="C25" s="13" t="s">
        <v>90</v>
      </c>
      <c r="D25" s="53">
        <v>0</v>
      </c>
      <c r="E25" s="40"/>
    </row>
    <row r="26" spans="1:5" s="34" customFormat="1" ht="15.75">
      <c r="A26" s="23" t="s">
        <v>183</v>
      </c>
      <c r="B26" s="5" t="s">
        <v>173</v>
      </c>
      <c r="C26" s="13" t="s">
        <v>90</v>
      </c>
      <c r="D26" s="53">
        <v>0</v>
      </c>
      <c r="E26" s="40"/>
    </row>
    <row r="27" spans="1:5" s="34" customFormat="1" ht="15.75">
      <c r="A27" s="23" t="s">
        <v>184</v>
      </c>
      <c r="B27" s="5" t="s">
        <v>174</v>
      </c>
      <c r="C27" s="13" t="s">
        <v>90</v>
      </c>
      <c r="D27" s="53">
        <v>0</v>
      </c>
      <c r="E27" s="40"/>
    </row>
    <row r="28" spans="1:5" s="34" customFormat="1" ht="15.75">
      <c r="A28" s="23" t="s">
        <v>185</v>
      </c>
      <c r="B28" s="5" t="s">
        <v>186</v>
      </c>
      <c r="C28" s="13" t="s">
        <v>90</v>
      </c>
      <c r="D28" s="53">
        <v>0</v>
      </c>
      <c r="E28" s="40"/>
    </row>
    <row r="29" spans="1:5" s="34" customFormat="1" ht="15.75">
      <c r="A29" s="23" t="s">
        <v>187</v>
      </c>
      <c r="B29" s="5" t="s">
        <v>188</v>
      </c>
      <c r="C29" s="13" t="s">
        <v>90</v>
      </c>
      <c r="D29" s="53">
        <v>0</v>
      </c>
      <c r="E29" s="40"/>
    </row>
    <row r="30" spans="1:5" s="34" customFormat="1" ht="15.75">
      <c r="A30" s="23" t="s">
        <v>189</v>
      </c>
      <c r="B30" s="5" t="s">
        <v>180</v>
      </c>
      <c r="C30" s="13" t="s">
        <v>90</v>
      </c>
      <c r="D30" s="53">
        <v>0</v>
      </c>
      <c r="E30" s="40"/>
    </row>
    <row r="31" spans="1:5" s="34" customFormat="1" ht="15.75">
      <c r="A31" s="23" t="s">
        <v>190</v>
      </c>
      <c r="B31" s="5" t="s">
        <v>181</v>
      </c>
      <c r="C31" s="13" t="s">
        <v>90</v>
      </c>
      <c r="D31" s="53">
        <v>0</v>
      </c>
      <c r="E31" s="40"/>
    </row>
    <row r="33" spans="1:5" ht="12" customHeight="1">
      <c r="A33" s="197" t="s">
        <v>197</v>
      </c>
      <c r="B33" s="197"/>
      <c r="C33" s="197"/>
      <c r="D33" s="197"/>
      <c r="E33" s="197"/>
    </row>
  </sheetData>
  <sheetProtection/>
  <mergeCells count="8">
    <mergeCell ref="D2:E2"/>
    <mergeCell ref="D3:E3"/>
    <mergeCell ref="D4:E4"/>
    <mergeCell ref="D5:E5"/>
    <mergeCell ref="A8:E8"/>
    <mergeCell ref="A33:E33"/>
    <mergeCell ref="B10:D10"/>
    <mergeCell ref="D6:E6"/>
  </mergeCells>
  <dataValidations count="1">
    <dataValidation type="decimal" allowBlank="1" showInputMessage="1" showErrorMessage="1" sqref="D14:D31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7">
      <selection activeCell="A10" sqref="A10"/>
    </sheetView>
  </sheetViews>
  <sheetFormatPr defaultColWidth="9.00390625" defaultRowHeight="12.75"/>
  <cols>
    <col min="1" max="1" width="9.125" style="1" customWidth="1"/>
    <col min="2" max="2" width="42.875" style="1" customWidth="1"/>
    <col min="3" max="3" width="23.00390625" style="1" customWidth="1"/>
    <col min="4" max="4" width="20.00390625" style="1" customWidth="1"/>
    <col min="5" max="5" width="23.75390625" style="1" customWidth="1"/>
    <col min="6" max="6" width="25.375" style="1" customWidth="1"/>
    <col min="7" max="16384" width="9.125" style="1" customWidth="1"/>
  </cols>
  <sheetData>
    <row r="1" ht="21" customHeight="1">
      <c r="F1" s="72" t="s">
        <v>262</v>
      </c>
    </row>
    <row r="2" spans="5:6" ht="21" customHeight="1">
      <c r="E2" s="200" t="s">
        <v>276</v>
      </c>
      <c r="F2" s="201"/>
    </row>
    <row r="3" spans="5:6" ht="21" customHeight="1">
      <c r="E3" s="200" t="s">
        <v>275</v>
      </c>
      <c r="F3" s="201"/>
    </row>
    <row r="4" spans="5:6" ht="21" customHeight="1">
      <c r="E4" s="200" t="s">
        <v>291</v>
      </c>
      <c r="F4" s="201"/>
    </row>
    <row r="5" spans="5:6" ht="21" customHeight="1">
      <c r="E5" s="200" t="s">
        <v>274</v>
      </c>
      <c r="F5" s="201"/>
    </row>
    <row r="6" spans="5:6" ht="21" customHeight="1">
      <c r="E6" s="198" t="s">
        <v>277</v>
      </c>
      <c r="F6" s="199"/>
    </row>
    <row r="7" ht="18.75">
      <c r="F7" s="41" t="s">
        <v>297</v>
      </c>
    </row>
    <row r="8" ht="19.5" thickBot="1">
      <c r="F8" s="41"/>
    </row>
    <row r="9" spans="1:12" ht="87" customHeight="1" thickBot="1">
      <c r="A9" s="179" t="s">
        <v>412</v>
      </c>
      <c r="B9" s="180"/>
      <c r="C9" s="180"/>
      <c r="D9" s="180"/>
      <c r="E9" s="180"/>
      <c r="F9" s="208"/>
      <c r="G9" s="19"/>
      <c r="H9" s="19"/>
      <c r="I9" s="19"/>
      <c r="J9" s="19"/>
      <c r="K9" s="19"/>
      <c r="L9" s="19"/>
    </row>
    <row r="10" spans="1:12" ht="34.5" customHeight="1" thickBot="1">
      <c r="A10" s="65"/>
      <c r="B10" s="103"/>
      <c r="C10" s="97" t="s">
        <v>306</v>
      </c>
      <c r="D10" s="103"/>
      <c r="E10" s="103"/>
      <c r="F10" s="65"/>
      <c r="G10" s="19"/>
      <c r="H10" s="19"/>
      <c r="I10" s="19"/>
      <c r="J10" s="19"/>
      <c r="K10" s="19"/>
      <c r="L10" s="19"/>
    </row>
    <row r="11" spans="3:4" ht="12.75">
      <c r="C11" s="178" t="s">
        <v>192</v>
      </c>
      <c r="D11" s="178"/>
    </row>
    <row r="13" spans="1:6" s="64" customFormat="1" ht="93" customHeight="1">
      <c r="A13" s="52" t="s">
        <v>0</v>
      </c>
      <c r="B13" s="52" t="s">
        <v>240</v>
      </c>
      <c r="C13" s="52" t="s">
        <v>241</v>
      </c>
      <c r="D13" s="52" t="s">
        <v>237</v>
      </c>
      <c r="E13" s="52" t="s">
        <v>238</v>
      </c>
      <c r="F13" s="52" t="s">
        <v>239</v>
      </c>
    </row>
    <row r="14" spans="1:6" s="43" customFormat="1" ht="15.75">
      <c r="A14" s="39">
        <v>1</v>
      </c>
      <c r="B14" s="39">
        <v>2</v>
      </c>
      <c r="C14" s="39">
        <v>3</v>
      </c>
      <c r="D14" s="39">
        <v>4</v>
      </c>
      <c r="E14" s="39">
        <v>5</v>
      </c>
      <c r="F14" s="39">
        <v>6</v>
      </c>
    </row>
    <row r="15" spans="1:6" s="2" customFormat="1" ht="15.75">
      <c r="A15" s="38"/>
      <c r="B15" s="38"/>
      <c r="C15" s="38" t="s">
        <v>309</v>
      </c>
      <c r="D15" s="38"/>
      <c r="E15" s="38">
        <v>577.56</v>
      </c>
      <c r="F15" s="38"/>
    </row>
    <row r="16" spans="1:6" s="2" customFormat="1" ht="15.75">
      <c r="A16" s="38"/>
      <c r="B16" s="38"/>
      <c r="C16" s="38"/>
      <c r="D16" s="38"/>
      <c r="E16" s="38"/>
      <c r="F16" s="38"/>
    </row>
    <row r="17" spans="1:6" s="2" customFormat="1" ht="15.75">
      <c r="A17" s="38"/>
      <c r="B17" s="38"/>
      <c r="C17" s="38"/>
      <c r="D17" s="38"/>
      <c r="E17" s="38"/>
      <c r="F17" s="38"/>
    </row>
    <row r="18" s="2" customFormat="1" ht="15.75"/>
    <row r="19" spans="1:5" ht="15.75">
      <c r="A19" s="197" t="s">
        <v>197</v>
      </c>
      <c r="B19" s="197"/>
      <c r="C19" s="197"/>
      <c r="D19" s="197"/>
      <c r="E19" s="197"/>
    </row>
    <row r="21" spans="1:6" ht="48" customHeight="1">
      <c r="A21" s="197" t="s">
        <v>254</v>
      </c>
      <c r="B21" s="197"/>
      <c r="C21" s="197"/>
      <c r="D21" s="197"/>
      <c r="E21" s="197"/>
      <c r="F21" s="197"/>
    </row>
  </sheetData>
  <mergeCells count="9">
    <mergeCell ref="E6:F6"/>
    <mergeCell ref="E2:F2"/>
    <mergeCell ref="E3:F3"/>
    <mergeCell ref="E4:F4"/>
    <mergeCell ref="E5:F5"/>
    <mergeCell ref="C11:D11"/>
    <mergeCell ref="A19:E19"/>
    <mergeCell ref="A21:F21"/>
    <mergeCell ref="A9:F9"/>
  </mergeCells>
  <printOptions/>
  <pageMargins left="0.75" right="0.75" top="1" bottom="1" header="0.5" footer="0.5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10">
      <pane xSplit="3" ySplit="6" topLeftCell="D45" activePane="bottomRight" state="frozen"/>
      <selection pane="topLeft" activeCell="A10" sqref="A10"/>
      <selection pane="topRight" activeCell="D10" sqref="D10"/>
      <selection pane="bottomLeft" activeCell="A16" sqref="A16"/>
      <selection pane="bottomRight" activeCell="A11" sqref="A11"/>
    </sheetView>
  </sheetViews>
  <sheetFormatPr defaultColWidth="9.00390625" defaultRowHeight="12.75"/>
  <cols>
    <col min="1" max="1" width="9.125" style="2" customWidth="1"/>
    <col min="2" max="2" width="44.25390625" style="2" customWidth="1"/>
    <col min="3" max="3" width="10.625" style="2" customWidth="1"/>
    <col min="4" max="4" width="18.375" style="2" customWidth="1"/>
    <col min="5" max="5" width="18.25390625" style="2" customWidth="1"/>
    <col min="6" max="7" width="17.125" style="2" customWidth="1"/>
    <col min="8" max="8" width="16.75390625" style="2" customWidth="1"/>
    <col min="9" max="9" width="16.875" style="2" customWidth="1"/>
    <col min="10" max="10" width="45.25390625" style="2" customWidth="1"/>
    <col min="11" max="16384" width="9.125" style="2" customWidth="1"/>
  </cols>
  <sheetData>
    <row r="1" ht="15.75">
      <c r="J1" s="72" t="s">
        <v>262</v>
      </c>
    </row>
    <row r="2" spans="9:10" ht="18.75">
      <c r="I2" s="200" t="s">
        <v>284</v>
      </c>
      <c r="J2" s="201"/>
    </row>
    <row r="3" spans="9:10" ht="18.75">
      <c r="I3" s="200" t="s">
        <v>283</v>
      </c>
      <c r="J3" s="201"/>
    </row>
    <row r="4" spans="9:10" ht="18.75">
      <c r="I4" s="200" t="s">
        <v>287</v>
      </c>
      <c r="J4" s="201"/>
    </row>
    <row r="5" spans="9:10" ht="18.75">
      <c r="I5" s="200" t="s">
        <v>282</v>
      </c>
      <c r="J5" s="201"/>
    </row>
    <row r="6" spans="9:10" ht="19.5" customHeight="1">
      <c r="I6" s="198" t="s">
        <v>285</v>
      </c>
      <c r="J6" s="199"/>
    </row>
    <row r="7" ht="15.75">
      <c r="J7" s="72"/>
    </row>
    <row r="8" ht="18.75">
      <c r="J8" s="41" t="s">
        <v>293</v>
      </c>
    </row>
    <row r="9" ht="19.5" thickBot="1">
      <c r="J9" s="41"/>
    </row>
    <row r="10" spans="1:10" ht="36.75" customHeight="1" thickBot="1">
      <c r="A10" s="192" t="s">
        <v>413</v>
      </c>
      <c r="B10" s="193"/>
      <c r="C10" s="193"/>
      <c r="D10" s="193"/>
      <c r="E10" s="193"/>
      <c r="F10" s="193"/>
      <c r="G10" s="193"/>
      <c r="H10" s="193"/>
      <c r="I10" s="193"/>
      <c r="J10" s="194"/>
    </row>
    <row r="11" spans="1:10" ht="19.5" customHeight="1" thickBot="1">
      <c r="A11" s="54"/>
      <c r="B11" s="54"/>
      <c r="C11" s="54"/>
      <c r="D11" s="97"/>
      <c r="E11" s="97" t="s">
        <v>306</v>
      </c>
      <c r="F11" s="97"/>
      <c r="G11" s="97"/>
      <c r="H11" s="104"/>
      <c r="I11" s="104"/>
      <c r="J11" s="54"/>
    </row>
    <row r="12" spans="1:10" ht="9.75" customHeight="1">
      <c r="A12" s="54"/>
      <c r="B12" s="54"/>
      <c r="C12" s="54"/>
      <c r="D12" s="54"/>
      <c r="E12" s="217" t="s">
        <v>192</v>
      </c>
      <c r="F12" s="217"/>
      <c r="G12" s="217"/>
      <c r="H12" s="218"/>
      <c r="I12" s="54"/>
      <c r="J12" s="54"/>
    </row>
    <row r="13" spans="1:9" ht="0.75" customHeight="1">
      <c r="A13" s="4"/>
      <c r="B13" s="4"/>
      <c r="C13" s="4"/>
      <c r="D13" s="4"/>
      <c r="E13" s="28"/>
      <c r="F13" s="29"/>
      <c r="G13" s="29"/>
      <c r="H13" s="29"/>
      <c r="I13" s="29"/>
    </row>
    <row r="14" spans="1:10" ht="16.5" customHeight="1">
      <c r="A14" s="60" t="s">
        <v>0</v>
      </c>
      <c r="B14" s="212" t="s">
        <v>200</v>
      </c>
      <c r="C14" s="211" t="s">
        <v>99</v>
      </c>
      <c r="D14" s="209" t="s">
        <v>201</v>
      </c>
      <c r="E14" s="210"/>
      <c r="F14" s="213" t="s">
        <v>100</v>
      </c>
      <c r="G14" s="212"/>
      <c r="H14" s="212"/>
      <c r="I14" s="212"/>
      <c r="J14" s="214" t="s">
        <v>140</v>
      </c>
    </row>
    <row r="15" spans="1:10" ht="96.75" customHeight="1">
      <c r="A15" s="61"/>
      <c r="B15" s="212"/>
      <c r="C15" s="212"/>
      <c r="D15" s="5" t="s">
        <v>230</v>
      </c>
      <c r="E15" s="5" t="s">
        <v>311</v>
      </c>
      <c r="F15" s="5" t="s">
        <v>229</v>
      </c>
      <c r="G15" s="5" t="s">
        <v>231</v>
      </c>
      <c r="H15" s="5" t="s">
        <v>229</v>
      </c>
      <c r="I15" s="5" t="s">
        <v>231</v>
      </c>
      <c r="J15" s="215"/>
    </row>
    <row r="16" spans="1:10" ht="15.75">
      <c r="A16" s="12">
        <v>1</v>
      </c>
      <c r="B16" s="12">
        <f>A16+1</f>
        <v>2</v>
      </c>
      <c r="C16" s="12">
        <f aca="true" t="shared" si="0" ref="C16:J16">B16+1</f>
        <v>3</v>
      </c>
      <c r="D16" s="12">
        <f t="shared" si="0"/>
        <v>4</v>
      </c>
      <c r="E16" s="12">
        <f t="shared" si="0"/>
        <v>5</v>
      </c>
      <c r="F16" s="12">
        <f t="shared" si="0"/>
        <v>6</v>
      </c>
      <c r="G16" s="12">
        <f t="shared" si="0"/>
        <v>7</v>
      </c>
      <c r="H16" s="12">
        <f t="shared" si="0"/>
        <v>8</v>
      </c>
      <c r="I16" s="12">
        <f t="shared" si="0"/>
        <v>9</v>
      </c>
      <c r="J16" s="12">
        <f t="shared" si="0"/>
        <v>10</v>
      </c>
    </row>
    <row r="17" spans="1:10" ht="15.75">
      <c r="A17" s="12"/>
      <c r="B17" s="30" t="s">
        <v>101</v>
      </c>
      <c r="C17" s="211"/>
      <c r="D17" s="219"/>
      <c r="E17" s="219"/>
      <c r="F17" s="219"/>
      <c r="G17" s="219"/>
      <c r="H17" s="219"/>
      <c r="I17" s="219"/>
      <c r="J17" s="38"/>
    </row>
    <row r="18" spans="1:10" s="34" customFormat="1" ht="47.25">
      <c r="A18" s="23">
        <v>1</v>
      </c>
      <c r="B18" s="31" t="s">
        <v>198</v>
      </c>
      <c r="C18" s="58" t="s">
        <v>104</v>
      </c>
      <c r="D18" s="58" t="s">
        <v>104</v>
      </c>
      <c r="E18" s="59" t="s">
        <v>104</v>
      </c>
      <c r="F18" s="33" t="s">
        <v>102</v>
      </c>
      <c r="G18" s="33" t="s">
        <v>102</v>
      </c>
      <c r="H18" s="33" t="s">
        <v>102</v>
      </c>
      <c r="I18" s="33" t="s">
        <v>102</v>
      </c>
      <c r="J18" s="40"/>
    </row>
    <row r="19" spans="1:10" s="34" customFormat="1" ht="30" customHeight="1">
      <c r="A19" s="23">
        <v>2</v>
      </c>
      <c r="B19" s="5" t="s">
        <v>103</v>
      </c>
      <c r="C19" s="13" t="s">
        <v>104</v>
      </c>
      <c r="D19" s="5">
        <v>0</v>
      </c>
      <c r="E19" s="32" t="s">
        <v>312</v>
      </c>
      <c r="F19" s="23" t="s">
        <v>104</v>
      </c>
      <c r="G19" s="23" t="s">
        <v>104</v>
      </c>
      <c r="H19" s="23" t="s">
        <v>104</v>
      </c>
      <c r="I19" s="23" t="s">
        <v>104</v>
      </c>
      <c r="J19" s="40"/>
    </row>
    <row r="20" spans="1:10" s="34" customFormat="1" ht="15.75">
      <c r="A20" s="23">
        <v>3</v>
      </c>
      <c r="B20" s="5" t="s">
        <v>105</v>
      </c>
      <c r="C20" s="13" t="s">
        <v>104</v>
      </c>
      <c r="D20" s="5">
        <v>0</v>
      </c>
      <c r="E20" s="32" t="s">
        <v>312</v>
      </c>
      <c r="F20" s="23" t="s">
        <v>104</v>
      </c>
      <c r="G20" s="23" t="s">
        <v>104</v>
      </c>
      <c r="H20" s="23" t="s">
        <v>104</v>
      </c>
      <c r="I20" s="23" t="s">
        <v>104</v>
      </c>
      <c r="J20" s="40"/>
    </row>
    <row r="21" spans="1:10" s="34" customFormat="1" ht="15.75">
      <c r="A21" s="23">
        <v>4</v>
      </c>
      <c r="B21" s="5" t="s">
        <v>106</v>
      </c>
      <c r="C21" s="13" t="s">
        <v>104</v>
      </c>
      <c r="D21" s="5">
        <v>0</v>
      </c>
      <c r="E21" s="32" t="s">
        <v>312</v>
      </c>
      <c r="F21" s="23" t="s">
        <v>104</v>
      </c>
      <c r="G21" s="23"/>
      <c r="H21" s="23" t="s">
        <v>104</v>
      </c>
      <c r="I21" s="23"/>
      <c r="J21" s="40"/>
    </row>
    <row r="22" spans="1:10" s="34" customFormat="1" ht="84" customHeight="1">
      <c r="A22" s="23" t="s">
        <v>232</v>
      </c>
      <c r="B22" s="5" t="s">
        <v>228</v>
      </c>
      <c r="C22" s="5" t="s">
        <v>107</v>
      </c>
      <c r="D22" s="5">
        <v>0</v>
      </c>
      <c r="E22" s="32" t="s">
        <v>312</v>
      </c>
      <c r="F22" s="23" t="s">
        <v>104</v>
      </c>
      <c r="G22" s="23" t="s">
        <v>104</v>
      </c>
      <c r="H22" s="23" t="s">
        <v>104</v>
      </c>
      <c r="I22" s="23" t="s">
        <v>104</v>
      </c>
      <c r="J22" s="40"/>
    </row>
    <row r="23" spans="1:10" s="34" customFormat="1" ht="15.75">
      <c r="A23" s="23" t="s">
        <v>108</v>
      </c>
      <c r="B23" s="5" t="s">
        <v>313</v>
      </c>
      <c r="C23" s="5" t="s">
        <v>107</v>
      </c>
      <c r="D23" s="5">
        <v>0</v>
      </c>
      <c r="E23" s="35">
        <f aca="true" t="shared" si="1" ref="E23:E37">SUM(F23:I23)</f>
        <v>0</v>
      </c>
      <c r="F23" s="5">
        <v>0</v>
      </c>
      <c r="G23" s="5">
        <v>0</v>
      </c>
      <c r="H23" s="5">
        <v>0</v>
      </c>
      <c r="I23" s="5">
        <v>0</v>
      </c>
      <c r="J23" s="40"/>
    </row>
    <row r="24" spans="1:10" s="34" customFormat="1" ht="15.75">
      <c r="A24" s="23" t="s">
        <v>109</v>
      </c>
      <c r="B24" s="5" t="s">
        <v>110</v>
      </c>
      <c r="C24" s="5" t="s">
        <v>107</v>
      </c>
      <c r="D24" s="5">
        <v>0</v>
      </c>
      <c r="E24" s="35">
        <f t="shared" si="1"/>
        <v>0</v>
      </c>
      <c r="F24" s="5">
        <v>0</v>
      </c>
      <c r="G24" s="5">
        <v>0</v>
      </c>
      <c r="H24" s="5">
        <v>0</v>
      </c>
      <c r="I24" s="5">
        <v>0</v>
      </c>
      <c r="J24" s="40"/>
    </row>
    <row r="25" spans="1:10" s="34" customFormat="1" ht="15.75">
      <c r="A25" s="23" t="s">
        <v>111</v>
      </c>
      <c r="B25" s="5" t="s">
        <v>112</v>
      </c>
      <c r="C25" s="5" t="s">
        <v>107</v>
      </c>
      <c r="D25" s="5">
        <v>0</v>
      </c>
      <c r="E25" s="35">
        <f t="shared" si="1"/>
        <v>0</v>
      </c>
      <c r="F25" s="5">
        <v>0</v>
      </c>
      <c r="G25" s="5">
        <v>0</v>
      </c>
      <c r="H25" s="5">
        <v>0</v>
      </c>
      <c r="I25" s="5">
        <v>0</v>
      </c>
      <c r="J25" s="40"/>
    </row>
    <row r="26" spans="1:10" s="34" customFormat="1" ht="15.75">
      <c r="A26" s="23" t="s">
        <v>113</v>
      </c>
      <c r="B26" s="5" t="s">
        <v>114</v>
      </c>
      <c r="C26" s="5" t="s">
        <v>107</v>
      </c>
      <c r="D26" s="5">
        <v>0</v>
      </c>
      <c r="E26" s="35">
        <f t="shared" si="1"/>
        <v>0</v>
      </c>
      <c r="F26" s="5">
        <v>0</v>
      </c>
      <c r="G26" s="5">
        <v>0</v>
      </c>
      <c r="H26" s="5">
        <v>0</v>
      </c>
      <c r="I26" s="5">
        <v>0</v>
      </c>
      <c r="J26" s="40"/>
    </row>
    <row r="27" spans="1:10" s="34" customFormat="1" ht="31.5">
      <c r="A27" s="23" t="s">
        <v>115</v>
      </c>
      <c r="B27" s="5" t="s">
        <v>199</v>
      </c>
      <c r="C27" s="5" t="s">
        <v>107</v>
      </c>
      <c r="D27" s="5">
        <v>0</v>
      </c>
      <c r="E27" s="35">
        <f t="shared" si="1"/>
        <v>0</v>
      </c>
      <c r="F27" s="5">
        <v>0</v>
      </c>
      <c r="G27" s="5">
        <v>0</v>
      </c>
      <c r="H27" s="5">
        <v>0</v>
      </c>
      <c r="I27" s="5">
        <v>0</v>
      </c>
      <c r="J27" s="40"/>
    </row>
    <row r="28" spans="1:10" s="34" customFormat="1" ht="15.75">
      <c r="A28" s="23" t="s">
        <v>116</v>
      </c>
      <c r="B28" s="5" t="s">
        <v>313</v>
      </c>
      <c r="C28" s="5" t="s">
        <v>107</v>
      </c>
      <c r="D28" s="5">
        <v>0</v>
      </c>
      <c r="E28" s="35">
        <f t="shared" si="1"/>
        <v>0</v>
      </c>
      <c r="F28" s="5">
        <v>0</v>
      </c>
      <c r="G28" s="5">
        <v>0</v>
      </c>
      <c r="H28" s="5">
        <v>0</v>
      </c>
      <c r="I28" s="5">
        <v>0</v>
      </c>
      <c r="J28" s="40"/>
    </row>
    <row r="29" spans="1:10" s="34" customFormat="1" ht="15.75">
      <c r="A29" s="23" t="s">
        <v>117</v>
      </c>
      <c r="B29" s="5" t="s">
        <v>110</v>
      </c>
      <c r="C29" s="5" t="s">
        <v>107</v>
      </c>
      <c r="D29" s="5">
        <v>0</v>
      </c>
      <c r="E29" s="35">
        <f t="shared" si="1"/>
        <v>0</v>
      </c>
      <c r="F29" s="5">
        <v>0</v>
      </c>
      <c r="G29" s="5">
        <v>0</v>
      </c>
      <c r="H29" s="5">
        <v>0</v>
      </c>
      <c r="I29" s="5">
        <v>0</v>
      </c>
      <c r="J29" s="40"/>
    </row>
    <row r="30" spans="1:10" s="34" customFormat="1" ht="15.75">
      <c r="A30" s="23" t="s">
        <v>118</v>
      </c>
      <c r="B30" s="5" t="s">
        <v>112</v>
      </c>
      <c r="C30" s="5" t="s">
        <v>107</v>
      </c>
      <c r="D30" s="5">
        <v>0</v>
      </c>
      <c r="E30" s="35">
        <f t="shared" si="1"/>
        <v>0</v>
      </c>
      <c r="F30" s="5">
        <v>0</v>
      </c>
      <c r="G30" s="5">
        <v>0</v>
      </c>
      <c r="H30" s="5">
        <v>0</v>
      </c>
      <c r="I30" s="5">
        <v>0</v>
      </c>
      <c r="J30" s="40"/>
    </row>
    <row r="31" spans="1:10" s="34" customFormat="1" ht="15.75">
      <c r="A31" s="23" t="s">
        <v>119</v>
      </c>
      <c r="B31" s="5" t="s">
        <v>114</v>
      </c>
      <c r="C31" s="5" t="s">
        <v>107</v>
      </c>
      <c r="D31" s="5">
        <v>0</v>
      </c>
      <c r="E31" s="35">
        <f t="shared" si="1"/>
        <v>0</v>
      </c>
      <c r="F31" s="5">
        <v>0</v>
      </c>
      <c r="G31" s="5">
        <v>0</v>
      </c>
      <c r="H31" s="5">
        <v>0</v>
      </c>
      <c r="I31" s="5">
        <v>0</v>
      </c>
      <c r="J31" s="40"/>
    </row>
    <row r="32" spans="1:10" s="34" customFormat="1" ht="31.5">
      <c r="A32" s="23" t="s">
        <v>120</v>
      </c>
      <c r="B32" s="5" t="s">
        <v>199</v>
      </c>
      <c r="C32" s="5" t="s">
        <v>107</v>
      </c>
      <c r="D32" s="5">
        <v>0</v>
      </c>
      <c r="E32" s="35">
        <f t="shared" si="1"/>
        <v>0</v>
      </c>
      <c r="F32" s="5">
        <v>0</v>
      </c>
      <c r="G32" s="5">
        <v>0</v>
      </c>
      <c r="H32" s="5">
        <v>0</v>
      </c>
      <c r="I32" s="5">
        <v>0</v>
      </c>
      <c r="J32" s="40"/>
    </row>
    <row r="33" spans="1:10" s="34" customFormat="1" ht="15.75">
      <c r="A33" s="23" t="s">
        <v>121</v>
      </c>
      <c r="B33" s="5" t="s">
        <v>313</v>
      </c>
      <c r="C33" s="5" t="s">
        <v>107</v>
      </c>
      <c r="D33" s="5">
        <v>0</v>
      </c>
      <c r="E33" s="35">
        <f t="shared" si="1"/>
        <v>0</v>
      </c>
      <c r="F33" s="5">
        <v>0</v>
      </c>
      <c r="G33" s="5">
        <v>0</v>
      </c>
      <c r="H33" s="5">
        <v>0</v>
      </c>
      <c r="I33" s="5">
        <v>0</v>
      </c>
      <c r="J33" s="40"/>
    </row>
    <row r="34" spans="1:10" s="34" customFormat="1" ht="15.75">
      <c r="A34" s="23" t="s">
        <v>122</v>
      </c>
      <c r="B34" s="5" t="s">
        <v>110</v>
      </c>
      <c r="C34" s="5" t="s">
        <v>107</v>
      </c>
      <c r="D34" s="5">
        <v>0</v>
      </c>
      <c r="E34" s="35">
        <f t="shared" si="1"/>
        <v>0</v>
      </c>
      <c r="F34" s="5">
        <v>0</v>
      </c>
      <c r="G34" s="5">
        <v>0</v>
      </c>
      <c r="H34" s="5">
        <v>0</v>
      </c>
      <c r="I34" s="5">
        <v>0</v>
      </c>
      <c r="J34" s="40"/>
    </row>
    <row r="35" spans="1:10" s="34" customFormat="1" ht="15.75">
      <c r="A35" s="23" t="s">
        <v>123</v>
      </c>
      <c r="B35" s="5" t="s">
        <v>112</v>
      </c>
      <c r="C35" s="5" t="s">
        <v>107</v>
      </c>
      <c r="D35" s="5">
        <v>0</v>
      </c>
      <c r="E35" s="35">
        <f t="shared" si="1"/>
        <v>0</v>
      </c>
      <c r="F35" s="5">
        <v>0</v>
      </c>
      <c r="G35" s="5">
        <v>0</v>
      </c>
      <c r="H35" s="5">
        <v>0</v>
      </c>
      <c r="I35" s="5">
        <v>0</v>
      </c>
      <c r="J35" s="40"/>
    </row>
    <row r="36" spans="1:10" s="34" customFormat="1" ht="15.75">
      <c r="A36" s="23" t="s">
        <v>124</v>
      </c>
      <c r="B36" s="5" t="s">
        <v>114</v>
      </c>
      <c r="C36" s="5" t="s">
        <v>107</v>
      </c>
      <c r="D36" s="5">
        <v>0</v>
      </c>
      <c r="E36" s="35">
        <f t="shared" si="1"/>
        <v>0</v>
      </c>
      <c r="F36" s="5">
        <v>0</v>
      </c>
      <c r="G36" s="5">
        <v>0</v>
      </c>
      <c r="H36" s="5">
        <v>0</v>
      </c>
      <c r="I36" s="5">
        <v>0</v>
      </c>
      <c r="J36" s="40"/>
    </row>
    <row r="37" spans="1:10" s="34" customFormat="1" ht="31.5">
      <c r="A37" s="23" t="s">
        <v>125</v>
      </c>
      <c r="B37" s="5" t="s">
        <v>199</v>
      </c>
      <c r="C37" s="5" t="s">
        <v>107</v>
      </c>
      <c r="D37" s="5">
        <v>0</v>
      </c>
      <c r="E37" s="35">
        <f t="shared" si="1"/>
        <v>0</v>
      </c>
      <c r="F37" s="5">
        <v>0</v>
      </c>
      <c r="G37" s="5">
        <v>0</v>
      </c>
      <c r="H37" s="5">
        <v>0</v>
      </c>
      <c r="I37" s="5">
        <v>0</v>
      </c>
      <c r="J37" s="40"/>
    </row>
    <row r="38" spans="1:10" s="34" customFormat="1" ht="63">
      <c r="A38" s="23" t="s">
        <v>233</v>
      </c>
      <c r="B38" s="5" t="s">
        <v>126</v>
      </c>
      <c r="C38" s="5"/>
      <c r="D38" s="5">
        <v>0</v>
      </c>
      <c r="E38" s="23" t="s">
        <v>104</v>
      </c>
      <c r="F38" s="23" t="s">
        <v>104</v>
      </c>
      <c r="G38" s="23" t="s">
        <v>104</v>
      </c>
      <c r="H38" s="23" t="s">
        <v>104</v>
      </c>
      <c r="I38" s="23" t="s">
        <v>104</v>
      </c>
      <c r="J38" s="40"/>
    </row>
    <row r="39" spans="1:10" s="34" customFormat="1" ht="15.75">
      <c r="A39" s="23" t="s">
        <v>127</v>
      </c>
      <c r="B39" s="37" t="s">
        <v>128</v>
      </c>
      <c r="C39" s="37"/>
      <c r="D39" s="5">
        <v>0</v>
      </c>
      <c r="E39" s="35">
        <f>SUM(F39:J39)</f>
        <v>0</v>
      </c>
      <c r="F39" s="5">
        <v>0</v>
      </c>
      <c r="G39" s="5">
        <v>0</v>
      </c>
      <c r="H39" s="5">
        <v>0</v>
      </c>
      <c r="I39" s="5">
        <v>0</v>
      </c>
      <c r="J39" s="40"/>
    </row>
    <row r="40" spans="1:10" s="34" customFormat="1" ht="15.75">
      <c r="A40" s="23" t="s">
        <v>129</v>
      </c>
      <c r="B40" s="37" t="s">
        <v>128</v>
      </c>
      <c r="C40" s="37"/>
      <c r="D40" s="5">
        <v>0</v>
      </c>
      <c r="E40" s="35">
        <f>SUM(F40:J40)</f>
        <v>0</v>
      </c>
      <c r="F40" s="5">
        <v>0</v>
      </c>
      <c r="G40" s="5">
        <v>0</v>
      </c>
      <c r="H40" s="5">
        <v>0</v>
      </c>
      <c r="I40" s="5">
        <v>0</v>
      </c>
      <c r="J40" s="40"/>
    </row>
    <row r="41" spans="1:10" s="34" customFormat="1" ht="15.75">
      <c r="A41" s="23" t="s">
        <v>130</v>
      </c>
      <c r="B41" s="37" t="s">
        <v>128</v>
      </c>
      <c r="C41" s="37"/>
      <c r="D41" s="5">
        <v>0</v>
      </c>
      <c r="E41" s="35">
        <f>SUM(F41:J41)</f>
        <v>0</v>
      </c>
      <c r="F41" s="5">
        <v>0</v>
      </c>
      <c r="G41" s="5">
        <v>0</v>
      </c>
      <c r="H41" s="5">
        <v>0</v>
      </c>
      <c r="I41" s="5">
        <v>0</v>
      </c>
      <c r="J41" s="40"/>
    </row>
    <row r="42" spans="1:10" s="34" customFormat="1" ht="15.75">
      <c r="A42" s="23" t="s">
        <v>131</v>
      </c>
      <c r="B42" s="37" t="s">
        <v>128</v>
      </c>
      <c r="C42" s="37"/>
      <c r="D42" s="5">
        <v>0</v>
      </c>
      <c r="E42" s="35">
        <f>SUM(F42:J42)</f>
        <v>0</v>
      </c>
      <c r="F42" s="5">
        <v>0</v>
      </c>
      <c r="G42" s="5">
        <v>0</v>
      </c>
      <c r="H42" s="5">
        <v>0</v>
      </c>
      <c r="I42" s="5">
        <v>0</v>
      </c>
      <c r="J42" s="40"/>
    </row>
    <row r="43" spans="1:10" s="34" customFormat="1" ht="15.75">
      <c r="A43" s="23" t="s">
        <v>132</v>
      </c>
      <c r="B43" s="37" t="s">
        <v>128</v>
      </c>
      <c r="C43" s="37"/>
      <c r="D43" s="5">
        <v>0</v>
      </c>
      <c r="E43" s="35">
        <f>SUM(F43:J43)</f>
        <v>0</v>
      </c>
      <c r="F43" s="5">
        <v>0</v>
      </c>
      <c r="G43" s="5">
        <v>0</v>
      </c>
      <c r="H43" s="5">
        <v>0</v>
      </c>
      <c r="I43" s="5">
        <v>0</v>
      </c>
      <c r="J43" s="40"/>
    </row>
    <row r="44" spans="1:10" ht="31.5">
      <c r="A44" s="47" t="s">
        <v>234</v>
      </c>
      <c r="B44" s="5" t="s">
        <v>314</v>
      </c>
      <c r="C44" s="13" t="s">
        <v>107</v>
      </c>
      <c r="D44" s="39" t="s">
        <v>104</v>
      </c>
      <c r="E44" s="5">
        <v>0</v>
      </c>
      <c r="F44" s="39" t="s">
        <v>104</v>
      </c>
      <c r="G44" s="5">
        <v>0</v>
      </c>
      <c r="H44" s="39" t="s">
        <v>104</v>
      </c>
      <c r="I44" s="5">
        <v>0</v>
      </c>
      <c r="J44" s="38"/>
    </row>
    <row r="45" spans="1:10" ht="15.75">
      <c r="A45" s="23" t="s">
        <v>97</v>
      </c>
      <c r="B45" s="40" t="s">
        <v>202</v>
      </c>
      <c r="C45" s="62"/>
      <c r="D45" s="39" t="s">
        <v>104</v>
      </c>
      <c r="E45" s="5">
        <v>0</v>
      </c>
      <c r="F45" s="39" t="s">
        <v>104</v>
      </c>
      <c r="G45" s="5">
        <v>0</v>
      </c>
      <c r="H45" s="39" t="s">
        <v>104</v>
      </c>
      <c r="I45" s="5">
        <v>0</v>
      </c>
      <c r="J45" s="38"/>
    </row>
    <row r="46" spans="1:10" ht="15.75">
      <c r="A46" s="23" t="s">
        <v>212</v>
      </c>
      <c r="B46" s="5" t="s">
        <v>203</v>
      </c>
      <c r="C46" s="13" t="s">
        <v>107</v>
      </c>
      <c r="D46" s="39" t="s">
        <v>104</v>
      </c>
      <c r="E46" s="5">
        <v>0</v>
      </c>
      <c r="F46" s="39" t="s">
        <v>104</v>
      </c>
      <c r="G46" s="5">
        <v>0</v>
      </c>
      <c r="H46" s="39" t="s">
        <v>104</v>
      </c>
      <c r="I46" s="5">
        <v>0</v>
      </c>
      <c r="J46" s="38"/>
    </row>
    <row r="47" spans="1:10" ht="15.75">
      <c r="A47" s="23" t="s">
        <v>213</v>
      </c>
      <c r="B47" s="5" t="s">
        <v>204</v>
      </c>
      <c r="C47" s="13" t="s">
        <v>107</v>
      </c>
      <c r="D47" s="39" t="s">
        <v>104</v>
      </c>
      <c r="E47" s="5">
        <v>0</v>
      </c>
      <c r="F47" s="39" t="s">
        <v>104</v>
      </c>
      <c r="G47" s="5">
        <v>0</v>
      </c>
      <c r="H47" s="39" t="s">
        <v>104</v>
      </c>
      <c r="I47" s="5">
        <v>0</v>
      </c>
      <c r="J47" s="38"/>
    </row>
    <row r="48" spans="1:10" ht="15.75">
      <c r="A48" s="23" t="s">
        <v>214</v>
      </c>
      <c r="B48" s="5" t="s">
        <v>205</v>
      </c>
      <c r="C48" s="13" t="s">
        <v>107</v>
      </c>
      <c r="D48" s="39" t="s">
        <v>104</v>
      </c>
      <c r="E48" s="5">
        <v>0</v>
      </c>
      <c r="F48" s="39" t="s">
        <v>104</v>
      </c>
      <c r="G48" s="5">
        <v>0</v>
      </c>
      <c r="H48" s="39" t="s">
        <v>104</v>
      </c>
      <c r="I48" s="5">
        <v>0</v>
      </c>
      <c r="J48" s="38"/>
    </row>
    <row r="49" spans="1:10" ht="31.5">
      <c r="A49" s="23" t="s">
        <v>215</v>
      </c>
      <c r="B49" s="5" t="s">
        <v>206</v>
      </c>
      <c r="C49" s="13" t="s">
        <v>107</v>
      </c>
      <c r="D49" s="39" t="s">
        <v>104</v>
      </c>
      <c r="E49" s="5">
        <v>0</v>
      </c>
      <c r="F49" s="39" t="s">
        <v>104</v>
      </c>
      <c r="G49" s="5">
        <v>0</v>
      </c>
      <c r="H49" s="39" t="s">
        <v>104</v>
      </c>
      <c r="I49" s="5">
        <v>0</v>
      </c>
      <c r="J49" s="38"/>
    </row>
    <row r="50" spans="1:10" ht="15.75">
      <c r="A50" s="23" t="s">
        <v>98</v>
      </c>
      <c r="B50" s="40" t="s">
        <v>207</v>
      </c>
      <c r="C50" s="62"/>
      <c r="D50" s="39" t="s">
        <v>104</v>
      </c>
      <c r="E50" s="5">
        <v>0</v>
      </c>
      <c r="F50" s="39" t="s">
        <v>104</v>
      </c>
      <c r="G50" s="5">
        <v>0</v>
      </c>
      <c r="H50" s="39" t="s">
        <v>104</v>
      </c>
      <c r="I50" s="5">
        <v>0</v>
      </c>
      <c r="J50" s="38"/>
    </row>
    <row r="51" spans="1:10" ht="15.75">
      <c r="A51" s="23" t="s">
        <v>216</v>
      </c>
      <c r="B51" s="5" t="s">
        <v>203</v>
      </c>
      <c r="C51" s="13" t="s">
        <v>107</v>
      </c>
      <c r="D51" s="39" t="s">
        <v>104</v>
      </c>
      <c r="E51" s="5">
        <v>0</v>
      </c>
      <c r="F51" s="39" t="s">
        <v>104</v>
      </c>
      <c r="G51" s="5">
        <v>0</v>
      </c>
      <c r="H51" s="39" t="s">
        <v>104</v>
      </c>
      <c r="I51" s="5">
        <v>0</v>
      </c>
      <c r="J51" s="38"/>
    </row>
    <row r="52" spans="1:10" ht="15.75">
      <c r="A52" s="23" t="s">
        <v>217</v>
      </c>
      <c r="B52" s="5" t="s">
        <v>204</v>
      </c>
      <c r="C52" s="13" t="s">
        <v>107</v>
      </c>
      <c r="D52" s="39" t="s">
        <v>104</v>
      </c>
      <c r="E52" s="5">
        <v>0</v>
      </c>
      <c r="F52" s="39" t="s">
        <v>104</v>
      </c>
      <c r="G52" s="5">
        <v>0</v>
      </c>
      <c r="H52" s="39" t="s">
        <v>104</v>
      </c>
      <c r="I52" s="5">
        <v>0</v>
      </c>
      <c r="J52" s="38"/>
    </row>
    <row r="53" spans="1:10" ht="15.75">
      <c r="A53" s="23" t="s">
        <v>218</v>
      </c>
      <c r="B53" s="5" t="s">
        <v>205</v>
      </c>
      <c r="C53" s="13" t="s">
        <v>107</v>
      </c>
      <c r="D53" s="39" t="s">
        <v>104</v>
      </c>
      <c r="E53" s="5">
        <v>0</v>
      </c>
      <c r="F53" s="39" t="s">
        <v>104</v>
      </c>
      <c r="G53" s="5">
        <v>0</v>
      </c>
      <c r="H53" s="39" t="s">
        <v>104</v>
      </c>
      <c r="I53" s="5">
        <v>0</v>
      </c>
      <c r="J53" s="38"/>
    </row>
    <row r="54" spans="1:10" ht="31.5">
      <c r="A54" s="23" t="s">
        <v>219</v>
      </c>
      <c r="B54" s="5" t="s">
        <v>206</v>
      </c>
      <c r="C54" s="13" t="s">
        <v>107</v>
      </c>
      <c r="D54" s="39" t="s">
        <v>104</v>
      </c>
      <c r="E54" s="5">
        <v>0</v>
      </c>
      <c r="F54" s="39" t="s">
        <v>104</v>
      </c>
      <c r="G54" s="5">
        <v>0</v>
      </c>
      <c r="H54" s="39" t="s">
        <v>104</v>
      </c>
      <c r="I54" s="5">
        <v>0</v>
      </c>
      <c r="J54" s="38"/>
    </row>
    <row r="55" spans="1:10" ht="15.75">
      <c r="A55" s="23" t="s">
        <v>210</v>
      </c>
      <c r="B55" s="38" t="s">
        <v>208</v>
      </c>
      <c r="C55" s="63"/>
      <c r="D55" s="39" t="s">
        <v>104</v>
      </c>
      <c r="E55" s="5">
        <v>0</v>
      </c>
      <c r="F55" s="39" t="s">
        <v>104</v>
      </c>
      <c r="G55" s="5">
        <v>0</v>
      </c>
      <c r="H55" s="39" t="s">
        <v>104</v>
      </c>
      <c r="I55" s="5">
        <v>0</v>
      </c>
      <c r="J55" s="38"/>
    </row>
    <row r="56" spans="1:10" ht="15.75">
      <c r="A56" s="23" t="s">
        <v>220</v>
      </c>
      <c r="B56" s="5" t="s">
        <v>203</v>
      </c>
      <c r="C56" s="13" t="s">
        <v>107</v>
      </c>
      <c r="D56" s="39" t="s">
        <v>104</v>
      </c>
      <c r="E56" s="5">
        <v>0</v>
      </c>
      <c r="F56" s="39" t="s">
        <v>104</v>
      </c>
      <c r="G56" s="5">
        <v>0</v>
      </c>
      <c r="H56" s="39" t="s">
        <v>104</v>
      </c>
      <c r="I56" s="5">
        <v>0</v>
      </c>
      <c r="J56" s="38"/>
    </row>
    <row r="57" spans="1:10" ht="15.75">
      <c r="A57" s="23" t="s">
        <v>221</v>
      </c>
      <c r="B57" s="5" t="s">
        <v>204</v>
      </c>
      <c r="C57" s="13" t="s">
        <v>107</v>
      </c>
      <c r="D57" s="39" t="s">
        <v>104</v>
      </c>
      <c r="E57" s="5">
        <v>0</v>
      </c>
      <c r="F57" s="39" t="s">
        <v>104</v>
      </c>
      <c r="G57" s="5">
        <v>0</v>
      </c>
      <c r="H57" s="39" t="s">
        <v>104</v>
      </c>
      <c r="I57" s="5">
        <v>0</v>
      </c>
      <c r="J57" s="38"/>
    </row>
    <row r="58" spans="1:10" ht="15.75">
      <c r="A58" s="23" t="s">
        <v>222</v>
      </c>
      <c r="B58" s="5" t="s">
        <v>205</v>
      </c>
      <c r="C58" s="13" t="s">
        <v>107</v>
      </c>
      <c r="D58" s="39" t="s">
        <v>104</v>
      </c>
      <c r="E58" s="5">
        <v>0</v>
      </c>
      <c r="F58" s="39" t="s">
        <v>104</v>
      </c>
      <c r="G58" s="5">
        <v>0</v>
      </c>
      <c r="H58" s="39" t="s">
        <v>104</v>
      </c>
      <c r="I58" s="5">
        <v>0</v>
      </c>
      <c r="J58" s="38"/>
    </row>
    <row r="59" spans="1:10" ht="31.5">
      <c r="A59" s="23" t="s">
        <v>223</v>
      </c>
      <c r="B59" s="5" t="s">
        <v>206</v>
      </c>
      <c r="C59" s="13" t="s">
        <v>107</v>
      </c>
      <c r="D59" s="39" t="s">
        <v>104</v>
      </c>
      <c r="E59" s="5">
        <v>0</v>
      </c>
      <c r="F59" s="39" t="s">
        <v>104</v>
      </c>
      <c r="G59" s="5">
        <v>0</v>
      </c>
      <c r="H59" s="39" t="s">
        <v>104</v>
      </c>
      <c r="I59" s="5">
        <v>0</v>
      </c>
      <c r="J59" s="38"/>
    </row>
    <row r="60" spans="1:10" ht="15.75">
      <c r="A60" s="23" t="s">
        <v>211</v>
      </c>
      <c r="B60" s="38" t="s">
        <v>209</v>
      </c>
      <c r="C60" s="63"/>
      <c r="D60" s="39" t="s">
        <v>104</v>
      </c>
      <c r="E60" s="5">
        <v>0</v>
      </c>
      <c r="F60" s="39" t="s">
        <v>104</v>
      </c>
      <c r="G60" s="5">
        <v>0</v>
      </c>
      <c r="H60" s="39" t="s">
        <v>104</v>
      </c>
      <c r="I60" s="5">
        <v>0</v>
      </c>
      <c r="J60" s="38"/>
    </row>
    <row r="61" spans="1:10" ht="15.75">
      <c r="A61" s="23" t="s">
        <v>224</v>
      </c>
      <c r="B61" s="5" t="s">
        <v>203</v>
      </c>
      <c r="C61" s="13" t="s">
        <v>107</v>
      </c>
      <c r="D61" s="39" t="s">
        <v>104</v>
      </c>
      <c r="E61" s="5">
        <v>0</v>
      </c>
      <c r="F61" s="39" t="s">
        <v>104</v>
      </c>
      <c r="G61" s="5">
        <v>0</v>
      </c>
      <c r="H61" s="39" t="s">
        <v>104</v>
      </c>
      <c r="I61" s="5">
        <v>0</v>
      </c>
      <c r="J61" s="38"/>
    </row>
    <row r="62" spans="1:10" ht="15.75">
      <c r="A62" s="23" t="s">
        <v>225</v>
      </c>
      <c r="B62" s="5" t="s">
        <v>204</v>
      </c>
      <c r="C62" s="13" t="s">
        <v>107</v>
      </c>
      <c r="D62" s="39" t="s">
        <v>104</v>
      </c>
      <c r="E62" s="5">
        <v>0</v>
      </c>
      <c r="F62" s="39" t="s">
        <v>104</v>
      </c>
      <c r="G62" s="5">
        <v>0</v>
      </c>
      <c r="H62" s="39" t="s">
        <v>104</v>
      </c>
      <c r="I62" s="5">
        <v>0</v>
      </c>
      <c r="J62" s="38"/>
    </row>
    <row r="63" spans="1:10" ht="15.75">
      <c r="A63" s="23" t="s">
        <v>226</v>
      </c>
      <c r="B63" s="5" t="s">
        <v>205</v>
      </c>
      <c r="C63" s="13" t="s">
        <v>107</v>
      </c>
      <c r="D63" s="39" t="s">
        <v>104</v>
      </c>
      <c r="E63" s="5">
        <v>0</v>
      </c>
      <c r="F63" s="39" t="s">
        <v>104</v>
      </c>
      <c r="G63" s="5">
        <v>0</v>
      </c>
      <c r="H63" s="39" t="s">
        <v>104</v>
      </c>
      <c r="I63" s="5">
        <v>0</v>
      </c>
      <c r="J63" s="38"/>
    </row>
    <row r="64" spans="1:10" ht="31.5">
      <c r="A64" s="23" t="s">
        <v>227</v>
      </c>
      <c r="B64" s="5" t="s">
        <v>206</v>
      </c>
      <c r="C64" s="13" t="s">
        <v>107</v>
      </c>
      <c r="D64" s="39" t="s">
        <v>104</v>
      </c>
      <c r="E64" s="5">
        <v>0</v>
      </c>
      <c r="F64" s="39" t="s">
        <v>104</v>
      </c>
      <c r="G64" s="5">
        <v>0</v>
      </c>
      <c r="H64" s="39" t="s">
        <v>104</v>
      </c>
      <c r="I64" s="5">
        <v>0</v>
      </c>
      <c r="J64" s="38"/>
    </row>
    <row r="66" spans="1:10" ht="15" customHeight="1">
      <c r="A66" s="197" t="s">
        <v>236</v>
      </c>
      <c r="B66" s="197"/>
      <c r="C66" s="197"/>
      <c r="D66" s="197"/>
      <c r="E66" s="197"/>
      <c r="F66" s="197"/>
      <c r="G66" s="197"/>
      <c r="H66" s="197"/>
      <c r="I66" s="197"/>
      <c r="J66" s="197"/>
    </row>
    <row r="68" spans="1:10" ht="36" customHeight="1">
      <c r="A68" s="216" t="s">
        <v>235</v>
      </c>
      <c r="B68" s="216"/>
      <c r="C68" s="216"/>
      <c r="D68" s="216"/>
      <c r="E68" s="216"/>
      <c r="F68" s="216"/>
      <c r="G68" s="216"/>
      <c r="H68" s="216"/>
      <c r="I68" s="216"/>
      <c r="J68" s="216"/>
    </row>
  </sheetData>
  <mergeCells count="15">
    <mergeCell ref="I6:J6"/>
    <mergeCell ref="I2:J2"/>
    <mergeCell ref="I3:J3"/>
    <mergeCell ref="I4:J4"/>
    <mergeCell ref="I5:J5"/>
    <mergeCell ref="A68:J68"/>
    <mergeCell ref="A66:J66"/>
    <mergeCell ref="E12:H12"/>
    <mergeCell ref="C17:I17"/>
    <mergeCell ref="A10:J10"/>
    <mergeCell ref="D14:E14"/>
    <mergeCell ref="C14:C15"/>
    <mergeCell ref="F14:I14"/>
    <mergeCell ref="J14:J15"/>
    <mergeCell ref="B14:B15"/>
  </mergeCells>
  <dataValidations count="1">
    <dataValidation type="decimal" allowBlank="1" showInputMessage="1" showErrorMessage="1" sqref="E23:E37 E39:E43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3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2"/>
  <sheetViews>
    <sheetView zoomScaleSheetLayoutView="75" workbookViewId="0" topLeftCell="A4">
      <selection activeCell="B10" sqref="B10:I10"/>
    </sheetView>
  </sheetViews>
  <sheetFormatPr defaultColWidth="9.00390625" defaultRowHeight="12.75"/>
  <cols>
    <col min="1" max="1" width="6.25390625" style="1" customWidth="1"/>
    <col min="2" max="2" width="13.75390625" style="1" customWidth="1"/>
    <col min="3" max="8" width="9.125" style="1" customWidth="1"/>
    <col min="9" max="9" width="12.25390625" style="1" customWidth="1"/>
    <col min="10" max="16384" width="9.125" style="1" customWidth="1"/>
  </cols>
  <sheetData>
    <row r="1" spans="8:9" ht="15.75">
      <c r="H1" s="71" t="s">
        <v>262</v>
      </c>
      <c r="I1" s="71"/>
    </row>
    <row r="2" spans="6:9" ht="18.75">
      <c r="F2" s="200" t="s">
        <v>263</v>
      </c>
      <c r="G2" s="201"/>
      <c r="H2" s="201"/>
      <c r="I2" s="201"/>
    </row>
    <row r="3" spans="6:9" ht="18.75">
      <c r="F3" s="200" t="s">
        <v>264</v>
      </c>
      <c r="G3" s="201"/>
      <c r="H3" s="201"/>
      <c r="I3" s="201"/>
    </row>
    <row r="4" spans="5:9" ht="18.75">
      <c r="E4" s="75"/>
      <c r="F4" s="200" t="s">
        <v>288</v>
      </c>
      <c r="G4" s="201"/>
      <c r="H4" s="201"/>
      <c r="I4" s="201"/>
    </row>
    <row r="5" spans="6:9" ht="18.75">
      <c r="F5" s="200" t="s">
        <v>286</v>
      </c>
      <c r="G5" s="201"/>
      <c r="H5" s="201"/>
      <c r="I5" s="201"/>
    </row>
    <row r="6" spans="6:9" ht="17.25" customHeight="1">
      <c r="F6" s="198" t="s">
        <v>265</v>
      </c>
      <c r="G6" s="199"/>
      <c r="H6" s="199"/>
      <c r="I6" s="199"/>
    </row>
    <row r="7" spans="8:9" ht="18.75">
      <c r="H7" s="42"/>
      <c r="I7" s="41" t="s">
        <v>298</v>
      </c>
    </row>
    <row r="8" spans="8:9" ht="19.5" thickBot="1">
      <c r="H8" s="42"/>
      <c r="I8" s="41"/>
    </row>
    <row r="9" spans="2:10" ht="37.5" customHeight="1" thickBot="1">
      <c r="B9" s="179" t="s">
        <v>414</v>
      </c>
      <c r="C9" s="180"/>
      <c r="D9" s="180"/>
      <c r="E9" s="180"/>
      <c r="F9" s="180"/>
      <c r="G9" s="180"/>
      <c r="H9" s="180"/>
      <c r="I9" s="208"/>
      <c r="J9" s="18"/>
    </row>
    <row r="10" spans="2:10" ht="7.5" customHeight="1">
      <c r="B10" s="223"/>
      <c r="C10" s="223"/>
      <c r="D10" s="223"/>
      <c r="E10" s="223"/>
      <c r="F10" s="223"/>
      <c r="G10" s="223"/>
      <c r="H10" s="223"/>
      <c r="I10" s="223"/>
      <c r="J10" s="18"/>
    </row>
    <row r="11" spans="1:10" s="2" customFormat="1" ht="19.5" customHeight="1">
      <c r="A11" s="54"/>
      <c r="B11" s="106"/>
      <c r="C11" s="106"/>
      <c r="D11" s="107"/>
      <c r="E11" s="108" t="s">
        <v>306</v>
      </c>
      <c r="F11" s="109"/>
      <c r="G11" s="107"/>
      <c r="H11" s="107"/>
      <c r="I11" s="107"/>
      <c r="J11" s="54"/>
    </row>
    <row r="12" spans="2:9" ht="12.75">
      <c r="B12" s="19"/>
      <c r="C12" s="19"/>
      <c r="D12" s="19"/>
      <c r="E12" s="19"/>
      <c r="F12" s="19"/>
      <c r="G12" s="19"/>
      <c r="H12" s="19"/>
      <c r="I12" s="19"/>
    </row>
    <row r="13" spans="2:9" ht="65.25" customHeight="1">
      <c r="B13" s="220" t="s">
        <v>17</v>
      </c>
      <c r="C13" s="221"/>
      <c r="D13" s="221"/>
      <c r="E13" s="221"/>
      <c r="F13" s="221"/>
      <c r="G13" s="221"/>
      <c r="H13" s="221"/>
      <c r="I13" s="222"/>
    </row>
    <row r="14" spans="2:9" ht="183.75" customHeight="1">
      <c r="B14" s="221" t="s">
        <v>315</v>
      </c>
      <c r="C14" s="221"/>
      <c r="D14" s="221"/>
      <c r="E14" s="221"/>
      <c r="F14" s="221"/>
      <c r="G14" s="221"/>
      <c r="H14" s="221"/>
      <c r="I14" s="221"/>
    </row>
    <row r="15" spans="2:9" ht="47.25" customHeight="1">
      <c r="B15" s="220" t="s">
        <v>316</v>
      </c>
      <c r="C15" s="221"/>
      <c r="D15" s="221"/>
      <c r="E15" s="221"/>
      <c r="F15" s="221"/>
      <c r="G15" s="221"/>
      <c r="H15" s="221"/>
      <c r="I15" s="222"/>
    </row>
    <row r="16" spans="2:9" ht="18.75">
      <c r="B16" s="21"/>
      <c r="C16" s="21"/>
      <c r="D16" s="21"/>
      <c r="E16" s="21"/>
      <c r="F16" s="21"/>
      <c r="G16" s="21"/>
      <c r="H16" s="21"/>
      <c r="I16" s="21"/>
    </row>
    <row r="17" spans="1:9" ht="33" customHeight="1">
      <c r="A17" s="197" t="s">
        <v>196</v>
      </c>
      <c r="B17" s="197"/>
      <c r="C17" s="197"/>
      <c r="D17" s="197"/>
      <c r="E17" s="197"/>
      <c r="F17" s="197"/>
      <c r="G17" s="197"/>
      <c r="H17" s="197"/>
      <c r="I17" s="197"/>
    </row>
    <row r="20" spans="2:11" ht="12.75"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2:11" ht="12.75"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ht="15.75">
      <c r="N22" s="2"/>
    </row>
  </sheetData>
  <mergeCells count="11">
    <mergeCell ref="F4:I4"/>
    <mergeCell ref="F5:I5"/>
    <mergeCell ref="F6:I6"/>
    <mergeCell ref="F2:I2"/>
    <mergeCell ref="F3:I3"/>
    <mergeCell ref="A17:I17"/>
    <mergeCell ref="B9:I9"/>
    <mergeCell ref="B13:I13"/>
    <mergeCell ref="B15:I15"/>
    <mergeCell ref="B10:I10"/>
    <mergeCell ref="B14:I14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1"/>
  <sheetViews>
    <sheetView tabSelected="1" view="pageBreakPreview" zoomScale="75" zoomScaleSheetLayoutView="75" workbookViewId="0" topLeftCell="A1">
      <selection activeCell="B10" sqref="B10"/>
    </sheetView>
  </sheetViews>
  <sheetFormatPr defaultColWidth="9.00390625" defaultRowHeight="12.75"/>
  <cols>
    <col min="1" max="1" width="4.75390625" style="1" customWidth="1"/>
    <col min="2" max="2" width="9.125" style="1" customWidth="1"/>
    <col min="3" max="3" width="9.625" style="1" customWidth="1"/>
    <col min="4" max="8" width="9.125" style="1" customWidth="1"/>
    <col min="9" max="9" width="36.75390625" style="1" customWidth="1"/>
    <col min="10" max="10" width="18.625" style="1" customWidth="1"/>
    <col min="11" max="11" width="12.375" style="1" customWidth="1"/>
    <col min="12" max="16384" width="9.125" style="1" customWidth="1"/>
  </cols>
  <sheetData>
    <row r="1" spans="8:11" ht="20.25" customHeight="1">
      <c r="H1" s="225" t="s">
        <v>262</v>
      </c>
      <c r="I1" s="226"/>
      <c r="J1" s="226"/>
      <c r="K1" s="226"/>
    </row>
    <row r="2" spans="8:11" ht="20.25" customHeight="1">
      <c r="H2" s="72"/>
      <c r="I2" s="200" t="s">
        <v>268</v>
      </c>
      <c r="J2" s="201"/>
      <c r="K2" s="224"/>
    </row>
    <row r="3" spans="8:11" ht="20.25" customHeight="1">
      <c r="H3" s="72"/>
      <c r="I3" s="200" t="s">
        <v>267</v>
      </c>
      <c r="J3" s="201"/>
      <c r="K3" s="224"/>
    </row>
    <row r="4" spans="8:11" ht="20.25" customHeight="1">
      <c r="H4" s="72"/>
      <c r="I4" s="200" t="s">
        <v>289</v>
      </c>
      <c r="J4" s="201"/>
      <c r="K4" s="224"/>
    </row>
    <row r="5" spans="8:11" ht="20.25" customHeight="1">
      <c r="H5" s="72"/>
      <c r="I5" s="200" t="s">
        <v>266</v>
      </c>
      <c r="J5" s="201"/>
      <c r="K5" s="224"/>
    </row>
    <row r="6" spans="8:11" ht="20.25" customHeight="1">
      <c r="H6" s="72"/>
      <c r="I6" s="198" t="s">
        <v>269</v>
      </c>
      <c r="J6" s="199"/>
      <c r="K6" s="224"/>
    </row>
    <row r="7" spans="10:11" ht="18.75">
      <c r="J7" s="42"/>
      <c r="K7" s="41" t="s">
        <v>299</v>
      </c>
    </row>
    <row r="8" spans="10:11" ht="19.5" thickBot="1">
      <c r="J8" s="42"/>
      <c r="K8" s="41"/>
    </row>
    <row r="9" spans="2:11" ht="62.25" customHeight="1" thickBot="1">
      <c r="B9" s="179" t="s">
        <v>415</v>
      </c>
      <c r="C9" s="180"/>
      <c r="D9" s="180"/>
      <c r="E9" s="180"/>
      <c r="F9" s="180"/>
      <c r="G9" s="180"/>
      <c r="H9" s="180"/>
      <c r="I9" s="180"/>
      <c r="J9" s="180"/>
      <c r="K9" s="208"/>
    </row>
    <row r="11" spans="1:10" s="2" customFormat="1" ht="19.5" customHeight="1">
      <c r="A11" s="54"/>
      <c r="B11" s="54"/>
      <c r="C11" s="54"/>
      <c r="D11" s="107"/>
      <c r="E11" s="109"/>
      <c r="F11" s="109"/>
      <c r="G11" s="107"/>
      <c r="H11" s="108" t="s">
        <v>306</v>
      </c>
      <c r="I11" s="107"/>
      <c r="J11" s="54"/>
    </row>
    <row r="12" spans="1:10" s="2" customFormat="1" ht="19.5" customHeight="1">
      <c r="A12" s="54"/>
      <c r="B12" s="106"/>
      <c r="C12" s="106"/>
      <c r="D12" s="107"/>
      <c r="F12" s="109"/>
      <c r="G12" s="107"/>
      <c r="H12" s="108"/>
      <c r="I12" s="107"/>
      <c r="J12" s="54"/>
    </row>
    <row r="13" spans="2:11" ht="19.5" customHeight="1">
      <c r="B13" s="220" t="s">
        <v>317</v>
      </c>
      <c r="C13" s="221"/>
      <c r="D13" s="221"/>
      <c r="E13" s="221"/>
      <c r="F13" s="221"/>
      <c r="G13" s="221"/>
      <c r="H13" s="221"/>
      <c r="I13" s="221"/>
      <c r="J13" s="221"/>
      <c r="K13" s="222"/>
    </row>
    <row r="14" spans="2:11" ht="12" customHeight="1"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2:11" ht="36.75" customHeight="1">
      <c r="B15" s="220" t="s">
        <v>318</v>
      </c>
      <c r="C15" s="221"/>
      <c r="D15" s="221"/>
      <c r="E15" s="221"/>
      <c r="F15" s="221"/>
      <c r="G15" s="221"/>
      <c r="H15" s="221"/>
      <c r="I15" s="221"/>
      <c r="J15" s="221"/>
      <c r="K15" s="222"/>
    </row>
    <row r="16" spans="2:11" ht="12.75" customHeight="1"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2:11" ht="66" customHeight="1">
      <c r="B17" s="220" t="s">
        <v>319</v>
      </c>
      <c r="C17" s="221"/>
      <c r="D17" s="221"/>
      <c r="E17" s="221"/>
      <c r="F17" s="221"/>
      <c r="G17" s="221"/>
      <c r="H17" s="221"/>
      <c r="I17" s="221"/>
      <c r="J17" s="221"/>
      <c r="K17" s="222"/>
    </row>
    <row r="18" spans="2:11" ht="11.25" customHeight="1"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pans="2:11" ht="42.75" customHeight="1">
      <c r="B19" s="220" t="s">
        <v>320</v>
      </c>
      <c r="C19" s="221"/>
      <c r="D19" s="221"/>
      <c r="E19" s="221"/>
      <c r="F19" s="221"/>
      <c r="G19" s="221"/>
      <c r="H19" s="221"/>
      <c r="I19" s="221"/>
      <c r="J19" s="221"/>
      <c r="K19" s="222"/>
    </row>
    <row r="21" spans="1:9" ht="39.75" customHeight="1">
      <c r="A21" s="197" t="s">
        <v>196</v>
      </c>
      <c r="B21" s="197"/>
      <c r="C21" s="197"/>
      <c r="D21" s="197"/>
      <c r="E21" s="197"/>
      <c r="F21" s="197"/>
      <c r="G21" s="197"/>
      <c r="H21" s="197"/>
      <c r="I21" s="197"/>
    </row>
  </sheetData>
  <mergeCells count="12">
    <mergeCell ref="I4:K4"/>
    <mergeCell ref="I5:K5"/>
    <mergeCell ref="I6:K6"/>
    <mergeCell ref="H1:K1"/>
    <mergeCell ref="I2:K2"/>
    <mergeCell ref="I3:K3"/>
    <mergeCell ref="A21:I21"/>
    <mergeCell ref="B19:K19"/>
    <mergeCell ref="B9:K9"/>
    <mergeCell ref="B13:K13"/>
    <mergeCell ref="B15:K15"/>
    <mergeCell ref="B17:K17"/>
  </mergeCells>
  <printOptions/>
  <pageMargins left="0.75" right="0.75" top="1" bottom="1" header="0.5" footer="0.5"/>
  <pageSetup horizontalDpi="600" verticalDpi="6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B15" sqref="B15"/>
    </sheetView>
  </sheetViews>
  <sheetFormatPr defaultColWidth="9.00390625" defaultRowHeight="12.75"/>
  <cols>
    <col min="1" max="1" width="9.125" style="43" customWidth="1"/>
    <col min="2" max="2" width="84.75390625" style="2" customWidth="1"/>
    <col min="3" max="3" width="35.25390625" style="2" customWidth="1"/>
    <col min="4" max="4" width="26.75390625" style="2" customWidth="1"/>
    <col min="5" max="16384" width="9.125" style="2" customWidth="1"/>
  </cols>
  <sheetData>
    <row r="1" ht="32.25" customHeight="1">
      <c r="D1" s="74" t="s">
        <v>262</v>
      </c>
    </row>
    <row r="2" spans="3:4" ht="14.25" customHeight="1">
      <c r="C2" s="200" t="s">
        <v>268</v>
      </c>
      <c r="D2" s="201"/>
    </row>
    <row r="3" spans="3:4" ht="12.75" customHeight="1">
      <c r="C3" s="200" t="s">
        <v>267</v>
      </c>
      <c r="D3" s="201"/>
    </row>
    <row r="4" spans="3:4" ht="13.5" customHeight="1">
      <c r="C4" s="200" t="s">
        <v>289</v>
      </c>
      <c r="D4" s="201"/>
    </row>
    <row r="5" spans="3:4" ht="13.5" customHeight="1">
      <c r="C5" s="200" t="s">
        <v>266</v>
      </c>
      <c r="D5" s="201"/>
    </row>
    <row r="6" spans="3:4" ht="18.75" customHeight="1">
      <c r="C6" s="198" t="s">
        <v>269</v>
      </c>
      <c r="D6" s="199"/>
    </row>
    <row r="7" spans="3:4" ht="19.5" thickBot="1">
      <c r="C7" s="228" t="s">
        <v>300</v>
      </c>
      <c r="D7" s="228"/>
    </row>
    <row r="8" spans="3:4" ht="19.5" thickBot="1">
      <c r="C8" s="69"/>
      <c r="D8" s="69"/>
    </row>
    <row r="9" spans="1:4" ht="75.75" customHeight="1" thickBot="1">
      <c r="A9" s="192" t="s">
        <v>416</v>
      </c>
      <c r="B9" s="193"/>
      <c r="C9" s="207"/>
      <c r="D9" s="194"/>
    </row>
    <row r="10" spans="1:10" ht="19.5" customHeight="1" thickBot="1">
      <c r="A10" s="54"/>
      <c r="B10" s="108" t="s">
        <v>306</v>
      </c>
      <c r="C10" s="54"/>
      <c r="D10" s="107"/>
      <c r="E10" s="109"/>
      <c r="F10" s="109"/>
      <c r="G10" s="107"/>
      <c r="I10" s="107"/>
      <c r="J10" s="54"/>
    </row>
    <row r="11" spans="1:3" ht="15.75">
      <c r="A11" s="4"/>
      <c r="B11" s="229" t="s">
        <v>192</v>
      </c>
      <c r="C11" s="230"/>
    </row>
    <row r="12" spans="1:3" ht="15.75">
      <c r="A12" s="4"/>
      <c r="B12" s="4"/>
      <c r="C12" s="4"/>
    </row>
    <row r="13" spans="1:4" ht="15.75">
      <c r="A13" s="12" t="s">
        <v>0</v>
      </c>
      <c r="B13" s="12" t="s">
        <v>1</v>
      </c>
      <c r="C13" s="12" t="s">
        <v>18</v>
      </c>
      <c r="D13" s="39" t="s">
        <v>140</v>
      </c>
    </row>
    <row r="14" spans="1:4" ht="15.75">
      <c r="A14" s="12">
        <v>1</v>
      </c>
      <c r="B14" s="12">
        <f>A14+1</f>
        <v>2</v>
      </c>
      <c r="C14" s="12">
        <f>B14+1</f>
        <v>3</v>
      </c>
      <c r="D14" s="39">
        <v>4</v>
      </c>
    </row>
    <row r="15" spans="1:4" ht="31.5">
      <c r="A15" s="66">
        <v>1</v>
      </c>
      <c r="B15" s="67" t="s">
        <v>242</v>
      </c>
      <c r="C15" s="68">
        <v>0</v>
      </c>
      <c r="D15" s="38"/>
    </row>
    <row r="16" spans="1:4" ht="31.5">
      <c r="A16" s="66">
        <v>2</v>
      </c>
      <c r="B16" s="67" t="s">
        <v>243</v>
      </c>
      <c r="C16" s="68">
        <v>0</v>
      </c>
      <c r="D16" s="38"/>
    </row>
    <row r="17" spans="1:4" ht="31.5">
      <c r="A17" s="66">
        <v>3</v>
      </c>
      <c r="B17" s="67" t="s">
        <v>244</v>
      </c>
      <c r="C17" s="68">
        <v>0</v>
      </c>
      <c r="D17" s="38"/>
    </row>
    <row r="18" spans="1:4" ht="31.5">
      <c r="A18" s="66">
        <v>4</v>
      </c>
      <c r="B18" s="67" t="s">
        <v>245</v>
      </c>
      <c r="C18" s="68">
        <v>0</v>
      </c>
      <c r="D18" s="38"/>
    </row>
    <row r="19" spans="1:4" ht="15.75">
      <c r="A19" s="66" t="s">
        <v>232</v>
      </c>
      <c r="B19" s="67" t="s">
        <v>246</v>
      </c>
      <c r="C19" s="24">
        <v>0</v>
      </c>
      <c r="D19" s="38"/>
    </row>
    <row r="20" spans="1:4" ht="31.5">
      <c r="A20" s="66" t="s">
        <v>69</v>
      </c>
      <c r="B20" s="67" t="s">
        <v>247</v>
      </c>
      <c r="C20" s="24">
        <v>0</v>
      </c>
      <c r="D20" s="38"/>
    </row>
    <row r="21" spans="1:4" ht="31.5">
      <c r="A21" s="66" t="s">
        <v>248</v>
      </c>
      <c r="B21" s="67" t="s">
        <v>247</v>
      </c>
      <c r="C21" s="24">
        <v>0</v>
      </c>
      <c r="D21" s="38"/>
    </row>
    <row r="22" spans="1:4" ht="31.5">
      <c r="A22" s="66" t="s">
        <v>248</v>
      </c>
      <c r="B22" s="67" t="s">
        <v>249</v>
      </c>
      <c r="C22" s="24">
        <v>0</v>
      </c>
      <c r="D22" s="38"/>
    </row>
    <row r="24" spans="1:4" ht="15.75">
      <c r="A24" s="227" t="s">
        <v>250</v>
      </c>
      <c r="B24" s="227"/>
      <c r="C24" s="227"/>
      <c r="D24" s="227"/>
    </row>
    <row r="25" spans="1:9" ht="45" customHeight="1">
      <c r="A25" s="216" t="s">
        <v>251</v>
      </c>
      <c r="B25" s="216"/>
      <c r="C25" s="216"/>
      <c r="D25" s="216"/>
      <c r="E25" s="44"/>
      <c r="F25" s="44"/>
      <c r="G25" s="44"/>
      <c r="H25" s="44"/>
      <c r="I25" s="44"/>
    </row>
  </sheetData>
  <mergeCells count="10">
    <mergeCell ref="C6:D6"/>
    <mergeCell ref="C2:D2"/>
    <mergeCell ref="C3:D3"/>
    <mergeCell ref="C4:D4"/>
    <mergeCell ref="C5:D5"/>
    <mergeCell ref="A24:D24"/>
    <mergeCell ref="A25:D25"/>
    <mergeCell ref="A9:D9"/>
    <mergeCell ref="C7:D7"/>
    <mergeCell ref="B11:C11"/>
  </mergeCells>
  <dataValidations count="2">
    <dataValidation type="whole" allowBlank="1" showInputMessage="1" showErrorMessage="1" sqref="C15:C18">
      <formula1>-999999999999</formula1>
      <formula2>999999999999</formula2>
    </dataValidation>
    <dataValidation type="decimal" allowBlank="1" showInputMessage="1" showErrorMessage="1" sqref="C19:C22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Имя</cp:lastModifiedBy>
  <cp:lastPrinted>2012-01-11T08:45:31Z</cp:lastPrinted>
  <dcterms:created xsi:type="dcterms:W3CDTF">2010-05-25T03:00:19Z</dcterms:created>
  <dcterms:modified xsi:type="dcterms:W3CDTF">2012-02-02T06:03:15Z</dcterms:modified>
  <cp:category/>
  <cp:version/>
  <cp:contentType/>
  <cp:contentStatus/>
</cp:coreProperties>
</file>