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<sst xmlns="http://schemas.openxmlformats.org/spreadsheetml/2006/main" count="177" uniqueCount="132">
  <si>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</si>
  <si>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</si>
  <si>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</si>
  <si>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</si>
  <si>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</si>
  <si>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</si>
  <si>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</si>
  <si>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</si>
  <si>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</si>
  <si>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</si>
  <si>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</si>
  <si>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</si>
  <si>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</si>
  <si>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</si>
  <si>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</si>
  <si>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</si>
  <si>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</si>
  <si>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</si>
  <si>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</si>
  <si>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</si>
  <si>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</si>
  <si>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</si>
  <si>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</si>
  <si>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</si>
  <si>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</si>
  <si>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</si>
  <si>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</si>
  <si>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</si>
  <si>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</si>
  <si>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</si>
  <si>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</si>
  <si>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</si>
  <si>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</si>
  <si>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</si>
  <si>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</si>
  <si>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</si>
  <si>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</si>
  <si>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</si>
  <si>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</si>
  <si>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</si>
  <si>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</si>
  <si>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</si>
  <si>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</si>
  <si>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</si>
  <si>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</si>
  <si>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</si>
  <si>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</si>
  <si>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</si>
  <si>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</si>
  <si>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</si>
  <si>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</si>
  <si>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</si>
  <si>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</si>
  <si>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</si>
  <si>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</si>
  <si>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</si>
  <si>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</si>
  <si>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</si>
  <si>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</si>
  <si>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</si>
  <si>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</si>
  <si>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</si>
  <si>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</si>
  <si>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</si>
  <si>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</si>
  <si>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</si>
  <si>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</si>
  <si>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</si>
  <si>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</si>
  <si>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</si>
  <si>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</si>
  <si>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</si>
  <si>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</si>
  <si>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</si>
  <si>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</si>
  <si>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</si>
  <si>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</si>
  <si>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</si>
  <si>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</si>
  <si>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</si>
  <si>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</si>
  <si>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</si>
  <si>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</si>
  <si>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</si>
  <si>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</si>
  <si>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</si>
  <si>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</si>
  <si>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</si>
  <si>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</si>
  <si>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</si>
  <si>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</si>
  <si>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</si>
  <si>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</si>
  <si>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</si>
  <si>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</si>
  <si>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</si>
  <si>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</si>
  <si>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</si>
  <si>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</si>
  <si>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</si>
  <si>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</si>
  <si>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</si>
  <si>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</si>
  <si>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</si>
  <si>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</si>
  <si>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</si>
  <si>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</si>
  <si>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</si>
  <si>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</si>
  <si>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</si>
  <si>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</si>
  <si>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</si>
  <si>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</si>
  <si>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</si>
  <si>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</si>
  <si>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</si>
  <si>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</si>
  <si>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</si>
  <si>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</si>
  <si>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</si>
  <si>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</si>
  <si>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</si>
  <si>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</si>
  <si>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</si>
  <si>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</si>
  <si>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Краснотуранское районное многоотраслевое производственное предприятие ЖКХ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</si>
  <si>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_2011_год</t>
  </si>
  <si>
    <t>Плановый показатель на 2011 г.</t>
  </si>
  <si>
    <t>41.01</t>
  </si>
  <si>
    <t xml:space="preserve">Фактический  показатель 2011 г. </t>
  </si>
  <si>
    <t>перерасход затрат по эл.энергии объясняется недостатком утв. Квт.ч на подъем 1м3 воды</t>
  </si>
  <si>
    <t>из них затраты АВР 120,84 тыс.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</si>
</sst>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4">
      <selection activeCell="E60" sqref="E60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8.625" style="1" customWidth="1"/>
    <col min="6" max="6" width="25.625" style="1" customWidth="1"/>
    <col min="7" max="16384" width="9.125" style="1" customWidth="1"/>
  </cols>
  <sheetData>
    <row r="1" ht="18.75">
      <c r="F1" s="13" t="s">
        <v>117</v>
      </c>
    </row>
    <row r="2" ht="19.5" thickBot="1">
      <c r="F2" s="13"/>
    </row>
    <row r="3" spans="1:6" ht="75.75" customHeight="1" thickBot="1">
      <c r="A3" s="29" t="s">
        <v>126</v>
      </c>
      <c r="B3" s="30"/>
      <c r="C3" s="30"/>
      <c r="D3" s="30"/>
      <c r="E3" s="30"/>
      <c r="F3" s="31"/>
    </row>
    <row r="4" spans="1:6" ht="33" customHeight="1" thickBot="1">
      <c r="A4" s="19"/>
      <c r="B4" s="36" t="s">
        <v>125</v>
      </c>
      <c r="C4" s="36"/>
      <c r="D4" s="36"/>
      <c r="E4" s="36"/>
      <c r="F4" s="19"/>
    </row>
    <row r="5" spans="1:6" ht="23.25" customHeight="1">
      <c r="A5" s="19"/>
      <c r="B5" s="37" t="s">
        <v>119</v>
      </c>
      <c r="C5" s="37"/>
      <c r="D5" s="37"/>
      <c r="E5" s="37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2" t="s">
        <v>120</v>
      </c>
      <c r="E7" s="33"/>
      <c r="F7" s="8" t="s">
        <v>94</v>
      </c>
    </row>
    <row r="8" spans="1:6" ht="51" customHeight="1">
      <c r="A8" s="3"/>
      <c r="B8" s="3"/>
      <c r="C8" s="3"/>
      <c r="D8" s="3" t="s">
        <v>127</v>
      </c>
      <c r="E8" s="3" t="s">
        <v>129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2" t="s">
        <v>128</v>
      </c>
      <c r="E10" s="33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8">
        <v>24646.1</v>
      </c>
      <c r="E11" s="28">
        <v>24563.2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8">
        <f>D20+D24+D29+D26+D27+D32+D35</f>
        <v>24201.4</v>
      </c>
      <c r="E12" s="28">
        <f>E20+E24+E29+E26+E27+E32+E35</f>
        <v>25265.13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/>
      <c r="E14" s="3"/>
      <c r="F14" s="9"/>
    </row>
    <row r="15" spans="1:6" s="7" customFormat="1" ht="15.75">
      <c r="A15" s="6"/>
      <c r="B15" s="2" t="s">
        <v>90</v>
      </c>
      <c r="C15" s="3" t="s">
        <v>91</v>
      </c>
      <c r="D15" s="3"/>
      <c r="E15" s="3"/>
      <c r="F15" s="9"/>
    </row>
    <row r="16" spans="1:6" s="7" customFormat="1" ht="15.75">
      <c r="A16" s="6"/>
      <c r="B16" s="2" t="s">
        <v>92</v>
      </c>
      <c r="C16" s="3" t="s">
        <v>93</v>
      </c>
      <c r="D16" s="3"/>
      <c r="E16" s="3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/>
      <c r="E17" s="3"/>
      <c r="F17" s="9"/>
    </row>
    <row r="18" spans="1:6" s="7" customFormat="1" ht="15.75">
      <c r="A18" s="6"/>
      <c r="B18" s="2" t="s">
        <v>90</v>
      </c>
      <c r="C18" s="3" t="s">
        <v>91</v>
      </c>
      <c r="D18" s="3"/>
      <c r="E18" s="3"/>
      <c r="F18" s="9"/>
    </row>
    <row r="19" spans="1:6" s="7" customFormat="1" ht="15.75">
      <c r="A19" s="6"/>
      <c r="B19" s="2" t="s">
        <v>92</v>
      </c>
      <c r="C19" s="3" t="s">
        <v>93</v>
      </c>
      <c r="D19" s="3"/>
      <c r="E19" s="3"/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8">
        <v>2567.98</v>
      </c>
      <c r="E20" s="28">
        <v>3443.47</v>
      </c>
      <c r="F20" s="39" t="s">
        <v>130</v>
      </c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f>D20/D22</f>
        <v>2.827860367800903</v>
      </c>
      <c r="E21" s="23">
        <f>E20/E22</f>
        <v>2.423306450477839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908.1</v>
      </c>
      <c r="E22" s="3">
        <v>1420.98</v>
      </c>
      <c r="F22" s="9"/>
    </row>
    <row r="23" spans="1:6" s="7" customFormat="1" ht="31.5">
      <c r="A23" s="6" t="s">
        <v>23</v>
      </c>
      <c r="B23" s="2" t="s">
        <v>124</v>
      </c>
      <c r="C23" s="3" t="s">
        <v>8</v>
      </c>
      <c r="D23" s="3">
        <v>0</v>
      </c>
      <c r="E23" s="3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7">
        <v>2956.53</v>
      </c>
      <c r="E24" s="27">
        <v>2934.63</v>
      </c>
      <c r="F24" s="9"/>
    </row>
    <row r="25" spans="1:6" s="7" customFormat="1" ht="31.5">
      <c r="A25" s="6" t="s">
        <v>26</v>
      </c>
      <c r="B25" s="4" t="s">
        <v>118</v>
      </c>
      <c r="C25" s="3" t="s">
        <v>27</v>
      </c>
      <c r="D25" s="3">
        <v>19.98</v>
      </c>
      <c r="E25" s="3">
        <v>18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7">
        <v>1011.1</v>
      </c>
      <c r="E26" s="27">
        <v>998.35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7">
        <v>248.4</v>
      </c>
      <c r="E27" s="27">
        <v>286.52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3">
        <v>0</v>
      </c>
      <c r="F28" s="9"/>
    </row>
    <row r="29" spans="1:5" s="7" customFormat="1" ht="31.5">
      <c r="A29" s="6" t="s">
        <v>34</v>
      </c>
      <c r="B29" s="2" t="s">
        <v>35</v>
      </c>
      <c r="C29" s="3" t="s">
        <v>8</v>
      </c>
      <c r="D29" s="27">
        <v>10042.74</v>
      </c>
      <c r="E29" s="27">
        <v>8153.08</v>
      </c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3676.69</v>
      </c>
      <c r="E30" s="3">
        <v>3118.84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1257.43</v>
      </c>
      <c r="E31" s="3">
        <v>1053.24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7">
        <f>582.11+2346.2</f>
        <v>2928.31</v>
      </c>
      <c r="E32" s="27">
        <f>2626.16+567.83</f>
        <v>3193.99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"/>
      <c r="E33" s="3"/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"/>
      <c r="E34" s="3"/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7">
        <f>D36+D37+D38+D39</f>
        <v>4446.34</v>
      </c>
      <c r="E35" s="27">
        <f>E36+E37+E38+E39+120.84</f>
        <v>6255.09</v>
      </c>
      <c r="F35" s="40" t="s">
        <v>131</v>
      </c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623.1</v>
      </c>
      <c r="E36" s="3">
        <v>678.21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337.05</v>
      </c>
      <c r="E37" s="3">
        <v>315.37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2597.76</v>
      </c>
      <c r="E38" s="3">
        <v>3834.98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888.43</v>
      </c>
      <c r="E39" s="3">
        <v>1305.69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">
        <v>0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2">
        <v>444.66</v>
      </c>
      <c r="E41" s="22">
        <f>E11-E12</f>
        <v>-701.9300000000003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0</v>
      </c>
      <c r="E42" s="3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3"/>
      <c r="E43" s="3"/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4"/>
      <c r="E44" s="3">
        <f>E45+E46</f>
        <v>29.200000000000003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4"/>
      <c r="E45" s="3">
        <v>62.2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4"/>
      <c r="E46" s="3">
        <v>-33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833.3</v>
      </c>
      <c r="E47" s="3">
        <v>1030.34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3"/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3"/>
      <c r="E50" s="3"/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722.7</v>
      </c>
      <c r="E52" s="3">
        <v>724.26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3"/>
      <c r="E53" s="3">
        <v>202.8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f>D52</f>
        <v>722.7</v>
      </c>
      <c r="E54" s="3">
        <f>E52-E53</f>
        <v>521.46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5">
        <v>13.3</v>
      </c>
      <c r="E55" s="25">
        <v>29.7</v>
      </c>
      <c r="F55" s="26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154.49</v>
      </c>
      <c r="E56" s="3">
        <v>154.49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34</v>
      </c>
      <c r="E57" s="3">
        <v>34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2</v>
      </c>
      <c r="E58" s="3">
        <v>2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3">
        <f>D22/D47</f>
        <v>1.0897635905436218</v>
      </c>
      <c r="E59" s="23">
        <f>E22/E47</f>
        <v>1.3791369839082246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127.1</v>
      </c>
      <c r="E60" s="3">
        <v>161.77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3"/>
      <c r="E61" s="3"/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/>
      <c r="E62" s="3"/>
      <c r="F62" s="9"/>
    </row>
    <row r="63" spans="1:6" s="7" customFormat="1" ht="15.75">
      <c r="A63" s="14" t="s">
        <v>121</v>
      </c>
      <c r="B63" s="15" t="s">
        <v>111</v>
      </c>
      <c r="C63" s="34"/>
      <c r="D63" s="34"/>
      <c r="E63" s="34"/>
      <c r="F63" s="34"/>
    </row>
    <row r="64" spans="1:6" s="7" customFormat="1" ht="15.75">
      <c r="A64" s="14"/>
      <c r="B64" s="15" t="s">
        <v>112</v>
      </c>
      <c r="C64" s="34"/>
      <c r="D64" s="34"/>
      <c r="E64" s="34"/>
      <c r="F64" s="34"/>
    </row>
    <row r="65" spans="1:6" s="7" customFormat="1" ht="15.75">
      <c r="A65" s="14"/>
      <c r="B65" s="15" t="s">
        <v>113</v>
      </c>
      <c r="C65" s="34"/>
      <c r="D65" s="34"/>
      <c r="E65" s="34"/>
      <c r="F65" s="34"/>
    </row>
    <row r="66" spans="1:6" s="7" customFormat="1" ht="15.75">
      <c r="A66" s="14"/>
      <c r="B66" s="15" t="s">
        <v>114</v>
      </c>
      <c r="C66" s="34"/>
      <c r="D66" s="34"/>
      <c r="E66" s="34"/>
      <c r="F66" s="34"/>
    </row>
    <row r="67" spans="1:6" s="7" customFormat="1" ht="31.5">
      <c r="A67" s="14"/>
      <c r="B67" s="15" t="s">
        <v>115</v>
      </c>
      <c r="C67" s="34"/>
      <c r="D67" s="34"/>
      <c r="E67" s="34"/>
      <c r="F67" s="34"/>
    </row>
    <row r="68" spans="1:6" s="7" customFormat="1" ht="15.75">
      <c r="A68" s="14"/>
      <c r="B68" s="15" t="s">
        <v>116</v>
      </c>
      <c r="C68" s="34"/>
      <c r="D68" s="34"/>
      <c r="E68" s="34"/>
      <c r="F68" s="34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8" t="s">
        <v>123</v>
      </c>
      <c r="B70" s="38"/>
      <c r="C70" s="38"/>
      <c r="D70" s="38"/>
      <c r="E70" s="38"/>
      <c r="F70" s="38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5" t="s">
        <v>122</v>
      </c>
      <c r="B72" s="35"/>
      <c r="C72" s="35"/>
      <c r="D72" s="35"/>
      <c r="E72" s="35"/>
      <c r="F72" s="35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2012-02-16T01:31:20Z</cp:lastPrinted>
  <dcterms:created xsi:type="dcterms:W3CDTF">2010-05-25T03:00:19Z</dcterms:created>
  <dcterms:modified xsi:type="dcterms:W3CDTF">2012-02-16T03:50:43Z</dcterms:modified>
  <cp:category/>
  <cp:version/>
  <cp:contentType/>
  <cp:contentStatus/>
</cp:coreProperties>
</file>