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2010" sheetId="1" r:id="rId1"/>
    <sheet name="фин-хоз деят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'2010'!$A$1:$F$62</definedName>
    <definedName name="_xlnm.Print_Area" localSheetId="1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karnaevan</author>
  </authors>
  <commentList>
    <comment ref="E11" authorId="0">
      <text>
        <r>
          <rPr>
            <b/>
            <sz val="8"/>
            <rFont val="Tahoma"/>
            <family val="0"/>
          </rPr>
          <t>karnaevan:</t>
        </r>
        <r>
          <rPr>
            <sz val="8"/>
            <rFont val="Tahoma"/>
            <family val="0"/>
          </rPr>
          <t xml:space="preserve">
т.к объемы воды упали</t>
        </r>
      </text>
    </comment>
    <comment ref="H12" authorId="0">
      <text>
        <r>
          <rPr>
            <b/>
            <sz val="8"/>
            <rFont val="Tahoma"/>
            <family val="0"/>
          </rPr>
          <t>karnaevan:</t>
        </r>
        <r>
          <rPr>
            <sz val="8"/>
            <rFont val="Tahoma"/>
            <family val="0"/>
          </rPr>
          <t xml:space="preserve">
прочие прямые</t>
        </r>
      </text>
    </comment>
    <comment ref="E27" authorId="0">
      <text>
        <r>
          <rPr>
            <b/>
            <sz val="8"/>
            <rFont val="Tahoma"/>
            <family val="0"/>
          </rPr>
          <t>karnaevan:</t>
        </r>
        <r>
          <rPr>
            <sz val="8"/>
            <rFont val="Tahoma"/>
            <family val="0"/>
          </rPr>
          <t xml:space="preserve">
без эл/эн , она в общей эл</t>
        </r>
      </text>
    </comment>
  </commentList>
</comments>
</file>

<file path=xl/sharedStrings.xml><?xml version="1.0" encoding="utf-8"?>
<sst xmlns="http://schemas.openxmlformats.org/spreadsheetml/2006/main" count="288" uniqueCount="116">
  <si>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</si>
  <si>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</si>
  <si>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</si>
  <si>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</si>
  <si>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</si>
  <si>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</si>
  <si>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</si>
  <si>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</si>
  <si>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</si>
  <si>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</si>
  <si>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</si>
  <si>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</si>
  <si>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</si>
  <si>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</si>
  <si>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</si>
  <si>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</si>
  <si>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</si>
  <si>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</si>
  <si>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</si>
  <si>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</si>
  <si>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</si>
  <si>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</si>
  <si>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</si>
  <si>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</si>
  <si>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</si>
  <si>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</si>
  <si>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</si>
  <si>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</si>
  <si>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</si>
  <si>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</si>
  <si>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</si>
  <si>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</si>
  <si>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</si>
  <si>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</si>
  <si>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</si>
  <si>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</si>
  <si>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</si>
  <si>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</si>
  <si>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</si>
  <si>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</si>
  <si>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</si>
  <si>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</si>
  <si>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</si>
  <si>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</si>
  <si>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</si>
  <si>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</si>
  <si>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</si>
  <si>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</si>
  <si>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</si>
  <si>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</si>
  <si>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</si>
  <si>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</si>
  <si>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</si>
  <si>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</si>
  <si>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</si>
  <si>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</si>
  <si>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</si>
  <si>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</si>
  <si>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</si>
  <si>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</si>
  <si>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</si>
  <si>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</si>
  <si>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</si>
  <si>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</si>
  <si>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</si>
  <si>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</si>
  <si>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</si>
  <si>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</si>
  <si>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</si>
  <si>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</si>
  <si>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</si>
  <si>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</si>
  <si>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</si>
  <si>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</si>
  <si>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</si>
  <si>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</si>
  <si>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</si>
  <si>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</si>
  <si>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</si>
  <si>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</si>
  <si>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</si>
  <si>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</si>
  <si>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</si>
  <si>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</si>
  <si>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</si>
  <si>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</si>
  <si>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</si>
  <si>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</si>
  <si>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</si>
  <si>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</si>
  <si>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</si>
  <si>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</si>
  <si>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</si>
  <si>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</si>
  <si>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</si>
  <si>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</si>
  <si>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</si>
  <si>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</si>
  <si>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</si>
  <si>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</si>
  <si>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</si>
  <si>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</si>
  <si>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</si>
  <si>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</si>
  <si>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</si>
  <si>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</si>
  <si>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</si>
  <si>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</si>
  <si>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</si>
  <si>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"Новоенисейский ЛХК"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</si>
  <si>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__2011___год</t>
  </si>
  <si>
    <t>без НДС</t>
  </si>
  <si>
    <t>Генеральный директор</t>
  </si>
  <si>
    <t>Шелепков В.В.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</si>
  <si>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__2011___год</t>
  </si>
  <si>
    <t>без 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</si>
</sst>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25" borderId="21" xfId="0" applyFont="1" applyFill="1" applyBorder="1" applyAlignment="1" applyProtection="1">
      <alignment horizontal="center" vertical="center" wrapText="1"/>
      <protection/>
    </xf>
    <xf numFmtId="0" fontId="5" fillId="25" borderId="22" xfId="0" applyFont="1" applyFill="1" applyBorder="1" applyAlignment="1" applyProtection="1">
      <alignment horizontal="center" vertical="center" wrapText="1"/>
      <protection/>
    </xf>
    <xf numFmtId="0" fontId="5" fillId="25" borderId="23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38">
      <selection activeCell="E45" sqref="E45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7" width="9.25390625" style="1" bestFit="1" customWidth="1"/>
    <col min="8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42" t="s">
        <v>114</v>
      </c>
      <c r="B3" s="43"/>
      <c r="C3" s="43"/>
      <c r="D3" s="43"/>
      <c r="E3" s="43"/>
      <c r="F3" s="44"/>
    </row>
    <row r="4" spans="1:6" ht="33" customHeight="1" thickBot="1">
      <c r="A4" s="22"/>
      <c r="B4" s="45" t="s">
        <v>109</v>
      </c>
      <c r="C4" s="45"/>
      <c r="D4" s="45"/>
      <c r="E4" s="45"/>
      <c r="F4" s="22"/>
    </row>
    <row r="5" spans="1:6" ht="23.25" customHeight="1">
      <c r="A5" s="22"/>
      <c r="B5" s="46" t="s">
        <v>50</v>
      </c>
      <c r="C5" s="46"/>
      <c r="D5" s="46"/>
      <c r="E5" s="46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29"/>
      <c r="E10" s="30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5535.52</v>
      </c>
      <c r="E11" s="6">
        <v>7878.22</v>
      </c>
      <c r="F11" s="13" t="s">
        <v>111</v>
      </c>
    </row>
    <row r="12" spans="1:7" s="9" customFormat="1" ht="47.25">
      <c r="A12" s="5" t="s">
        <v>78</v>
      </c>
      <c r="B12" s="2" t="s">
        <v>5</v>
      </c>
      <c r="C12" s="3" t="s">
        <v>4</v>
      </c>
      <c r="D12" s="6">
        <f>D16+D21+D22+D24+D25+D27+D30+D33+43.2</f>
        <v>5433.5199999999995</v>
      </c>
      <c r="E12" s="6">
        <f>E16+E21+E22+E24+E25+E27+E30+E33+21.1</f>
        <v>7503.1</v>
      </c>
      <c r="F12" s="13"/>
      <c r="G12" s="27"/>
    </row>
    <row r="13" spans="1:7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6">
        <v>0</v>
      </c>
      <c r="F13" s="13"/>
      <c r="G13" s="27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6">
        <v>0</v>
      </c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6">
        <v>0</v>
      </c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595.7</v>
      </c>
      <c r="E16" s="6">
        <v>519.5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6">
        <v>0</v>
      </c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6">
        <v>0</v>
      </c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6">
        <f>D16/D20</f>
        <v>1.3818139642774299</v>
      </c>
      <c r="E19" s="6">
        <f>E16/E20</f>
        <v>1.30988401412002</v>
      </c>
      <c r="F19" s="13" t="s">
        <v>115</v>
      </c>
    </row>
    <row r="20" spans="1:6" s="9" customFormat="1" ht="31.5">
      <c r="A20" s="5" t="s">
        <v>84</v>
      </c>
      <c r="B20" s="2" t="s">
        <v>62</v>
      </c>
      <c r="C20" s="3" t="s">
        <v>7</v>
      </c>
      <c r="D20" s="6">
        <v>431.1</v>
      </c>
      <c r="E20" s="6">
        <v>396.6</v>
      </c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6">
        <v>464</v>
      </c>
      <c r="E21" s="6">
        <v>259.4</v>
      </c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6">
        <v>967.59</v>
      </c>
      <c r="E22" s="6">
        <v>1247.6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6">
        <v>6</v>
      </c>
      <c r="E23" s="6">
        <v>6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6">
        <v>342.53</v>
      </c>
      <c r="E24" s="6">
        <v>278.8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6">
        <v>160</v>
      </c>
      <c r="E25" s="6">
        <v>160</v>
      </c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6">
        <v>0</v>
      </c>
      <c r="E26" s="6">
        <v>0</v>
      </c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6">
        <v>669.76</v>
      </c>
      <c r="E27" s="6">
        <f>1221.9-21.4</f>
        <v>1200.5</v>
      </c>
      <c r="F27" s="13"/>
    </row>
    <row r="28" spans="1:6" s="9" customFormat="1" ht="31.5">
      <c r="A28" s="5" t="s">
        <v>14</v>
      </c>
      <c r="B28" s="2" t="s">
        <v>15</v>
      </c>
      <c r="C28" s="3" t="s">
        <v>4</v>
      </c>
      <c r="D28" s="6">
        <v>419.3</v>
      </c>
      <c r="E28" s="6">
        <v>488.9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6">
        <v>148.43</v>
      </c>
      <c r="E29" s="6">
        <v>168.7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6">
        <v>519.77</v>
      </c>
      <c r="E30" s="6">
        <f>885.4-33.8</f>
        <v>851.6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6">
        <v>267.17</v>
      </c>
      <c r="E31" s="6">
        <v>217.2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6">
        <v>94.58</v>
      </c>
      <c r="E32" s="6">
        <v>76.9</v>
      </c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6">
        <v>1670.97</v>
      </c>
      <c r="E33" s="6">
        <v>2964.6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6">
        <v>1053.9</v>
      </c>
      <c r="E34" s="6">
        <v>1418.3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6"/>
      <c r="E35" s="6">
        <f>771.6+341.8</f>
        <v>1113.4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6">
        <v>455.74</v>
      </c>
      <c r="E36" s="6">
        <v>319.7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6">
        <v>161.33</v>
      </c>
      <c r="E37" s="6">
        <v>113.2</v>
      </c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6">
        <v>0</v>
      </c>
      <c r="E38" s="6">
        <v>0</v>
      </c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6">
        <v>102</v>
      </c>
      <c r="E39" s="6">
        <v>375.2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6">
        <v>85</v>
      </c>
      <c r="E40" s="6">
        <f>375.2-90</f>
        <v>285.2</v>
      </c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6">
        <v>0</v>
      </c>
      <c r="E41" s="6">
        <v>0</v>
      </c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>
        <v>0</v>
      </c>
      <c r="E42" s="6">
        <v>0</v>
      </c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6">
        <v>0</v>
      </c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6">
        <v>0</v>
      </c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6">
        <v>2140</v>
      </c>
      <c r="E45" s="6">
        <v>1710.9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6">
        <v>1920</v>
      </c>
      <c r="E46" s="6">
        <v>1500.9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6">
        <v>2140</v>
      </c>
      <c r="E47" s="6">
        <v>1710.9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6">
        <v>2.6</v>
      </c>
      <c r="E48" s="6">
        <v>2.6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5">
        <v>1</v>
      </c>
      <c r="E49" s="25">
        <v>1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5">
        <v>1</v>
      </c>
      <c r="E50" s="25">
        <v>1</v>
      </c>
      <c r="F50" s="13"/>
    </row>
    <row r="51" spans="1:6" s="9" customFormat="1" ht="15.75">
      <c r="A51" s="18" t="s">
        <v>107</v>
      </c>
      <c r="B51" s="13" t="s">
        <v>42</v>
      </c>
      <c r="C51" s="31"/>
      <c r="D51" s="32"/>
      <c r="E51" s="32"/>
      <c r="F51" s="33"/>
    </row>
    <row r="52" spans="1:6" s="9" customFormat="1" ht="15.75">
      <c r="A52" s="11"/>
      <c r="B52" s="10" t="s">
        <v>43</v>
      </c>
      <c r="C52" s="34"/>
      <c r="D52" s="35"/>
      <c r="E52" s="35"/>
      <c r="F52" s="36"/>
    </row>
    <row r="53" spans="1:6" s="9" customFormat="1" ht="15.75">
      <c r="A53" s="11"/>
      <c r="B53" s="10" t="s">
        <v>44</v>
      </c>
      <c r="C53" s="34"/>
      <c r="D53" s="35"/>
      <c r="E53" s="35"/>
      <c r="F53" s="36"/>
    </row>
    <row r="54" spans="1:6" s="9" customFormat="1" ht="15.75">
      <c r="A54" s="11"/>
      <c r="B54" s="10" t="s">
        <v>45</v>
      </c>
      <c r="C54" s="34"/>
      <c r="D54" s="35"/>
      <c r="E54" s="35"/>
      <c r="F54" s="36"/>
    </row>
    <row r="55" spans="1:6" s="9" customFormat="1" ht="15.75">
      <c r="A55" s="11"/>
      <c r="B55" s="10" t="s">
        <v>46</v>
      </c>
      <c r="C55" s="34"/>
      <c r="D55" s="35"/>
      <c r="E55" s="35"/>
      <c r="F55" s="36"/>
    </row>
    <row r="56" spans="1:6" s="9" customFormat="1" ht="15.75">
      <c r="A56" s="11"/>
      <c r="B56" s="10" t="s">
        <v>47</v>
      </c>
      <c r="C56" s="37"/>
      <c r="D56" s="38"/>
      <c r="E56" s="38"/>
      <c r="F56" s="39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0" t="s">
        <v>52</v>
      </c>
      <c r="B58" s="40"/>
      <c r="C58" s="40"/>
      <c r="D58" s="40"/>
      <c r="E58" s="40"/>
      <c r="F58" s="40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41" t="s">
        <v>53</v>
      </c>
      <c r="B60" s="41"/>
      <c r="C60" s="41"/>
      <c r="D60" s="41"/>
      <c r="E60" s="41"/>
      <c r="F60" s="41"/>
    </row>
    <row r="61" spans="1:6" ht="18.75">
      <c r="A61" s="21"/>
      <c r="B61" s="28" t="s">
        <v>112</v>
      </c>
      <c r="C61" s="28"/>
      <c r="D61" s="28"/>
      <c r="E61" s="28"/>
      <c r="F61" s="28"/>
    </row>
    <row r="62" spans="1:6" ht="18.75">
      <c r="A62" s="21"/>
      <c r="B62" s="28" t="s">
        <v>109</v>
      </c>
      <c r="C62" s="28"/>
      <c r="D62" s="28"/>
      <c r="E62" s="28"/>
      <c r="F62" s="28" t="s">
        <v>113</v>
      </c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mergeCells count="8">
    <mergeCell ref="A3:F3"/>
    <mergeCell ref="B4:E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InputMessage="1" showErrorMessage="1" sqref="E13 D13:D15 D17:D18 D42:D44">
      <formula1>-999999999999999</formula1>
      <formula2>999999999999999</formula2>
    </dataValidation>
  </dataValidations>
  <printOptions/>
  <pageMargins left="1.08" right="0.21" top="1" bottom="1" header="0.5" footer="0.5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42" t="s">
        <v>110</v>
      </c>
      <c r="B3" s="43"/>
      <c r="C3" s="43"/>
      <c r="D3" s="43"/>
      <c r="E3" s="43"/>
      <c r="F3" s="44"/>
    </row>
    <row r="4" spans="1:6" ht="33" customHeight="1" thickBot="1">
      <c r="A4" s="22"/>
      <c r="B4" s="45" t="s">
        <v>109</v>
      </c>
      <c r="C4" s="45"/>
      <c r="D4" s="45"/>
      <c r="E4" s="45"/>
      <c r="F4" s="22"/>
    </row>
    <row r="5" spans="1:6" ht="23.25" customHeight="1">
      <c r="A5" s="22"/>
      <c r="B5" s="46" t="s">
        <v>50</v>
      </c>
      <c r="C5" s="46"/>
      <c r="D5" s="46"/>
      <c r="E5" s="46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29"/>
      <c r="E10" s="30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6074.35</v>
      </c>
      <c r="E11" s="6">
        <v>5535.52</v>
      </c>
      <c r="F11" s="13" t="s">
        <v>111</v>
      </c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5785.1</v>
      </c>
      <c r="E12" s="6">
        <v>5433.5</v>
      </c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6">
        <v>0</v>
      </c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6">
        <v>0</v>
      </c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6">
        <v>0</v>
      </c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575</v>
      </c>
      <c r="E16" s="6">
        <v>595.7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6">
        <v>0</v>
      </c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6">
        <v>0</v>
      </c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6">
        <v>1.13</v>
      </c>
      <c r="E19" s="6">
        <v>1.38</v>
      </c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6">
        <v>506.1</v>
      </c>
      <c r="E20" s="6">
        <v>431.1</v>
      </c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6">
        <v>470.6</v>
      </c>
      <c r="E21" s="6">
        <v>464</v>
      </c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6">
        <v>892.4</v>
      </c>
      <c r="E22" s="6">
        <v>967.59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6">
        <v>7</v>
      </c>
      <c r="E23" s="6">
        <v>6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6">
        <v>244.6</v>
      </c>
      <c r="E24" s="6">
        <v>342.53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6">
        <v>160</v>
      </c>
      <c r="E25" s="6">
        <v>160</v>
      </c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6">
        <v>0</v>
      </c>
      <c r="E26" s="6">
        <v>0</v>
      </c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6">
        <v>1107.6</v>
      </c>
      <c r="E27" s="6">
        <v>669.76</v>
      </c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6">
        <v>524.2</v>
      </c>
      <c r="E28" s="6">
        <v>419.3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6">
        <v>143.6</v>
      </c>
      <c r="E29" s="6">
        <v>148.43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6">
        <v>536.4</v>
      </c>
      <c r="E30" s="6">
        <v>519.77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6">
        <v>257.4</v>
      </c>
      <c r="E31" s="6">
        <v>267.17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6">
        <v>78.4</v>
      </c>
      <c r="E32" s="6">
        <v>94.58</v>
      </c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6">
        <v>1777.95</v>
      </c>
      <c r="E33" s="6">
        <v>1670.97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6">
        <v>1020</v>
      </c>
      <c r="E34" s="6">
        <v>1053.9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6">
        <f>83.8+16</f>
        <v>99.8</v>
      </c>
      <c r="E35" s="6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6">
        <v>516.6</v>
      </c>
      <c r="E36" s="6">
        <v>455.7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6">
        <v>141.5</v>
      </c>
      <c r="E37" s="6">
        <v>161.33</v>
      </c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6">
        <v>0</v>
      </c>
      <c r="E38" s="6">
        <v>0</v>
      </c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6">
        <v>289.2</v>
      </c>
      <c r="E39" s="6">
        <v>102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6">
        <v>219.8</v>
      </c>
      <c r="E40" s="6">
        <v>85</v>
      </c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6">
        <v>379.8</v>
      </c>
      <c r="E41" s="6">
        <v>0</v>
      </c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>
        <v>0</v>
      </c>
      <c r="E42" s="6">
        <v>0</v>
      </c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6">
        <v>0</v>
      </c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6">
        <v>0</v>
      </c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6">
        <v>2142</v>
      </c>
      <c r="E45" s="6">
        <v>2140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6">
        <v>1920</v>
      </c>
      <c r="E46" s="6">
        <v>1920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6">
        <v>2142</v>
      </c>
      <c r="E47" s="6">
        <v>2140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6">
        <v>2.6</v>
      </c>
      <c r="E48" s="6">
        <v>2.6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5">
        <v>1</v>
      </c>
      <c r="E49" s="25">
        <v>1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5">
        <v>1</v>
      </c>
      <c r="E50" s="25">
        <v>1</v>
      </c>
      <c r="F50" s="13"/>
    </row>
    <row r="51" spans="1:6" s="9" customFormat="1" ht="15.75">
      <c r="A51" s="18" t="s">
        <v>107</v>
      </c>
      <c r="B51" s="13" t="s">
        <v>42</v>
      </c>
      <c r="C51" s="31"/>
      <c r="D51" s="32"/>
      <c r="E51" s="32"/>
      <c r="F51" s="33"/>
    </row>
    <row r="52" spans="1:6" s="9" customFormat="1" ht="15.75">
      <c r="A52" s="11"/>
      <c r="B52" s="10" t="s">
        <v>43</v>
      </c>
      <c r="C52" s="34"/>
      <c r="D52" s="35"/>
      <c r="E52" s="35"/>
      <c r="F52" s="36"/>
    </row>
    <row r="53" spans="1:6" s="9" customFormat="1" ht="15.75">
      <c r="A53" s="11"/>
      <c r="B53" s="10" t="s">
        <v>44</v>
      </c>
      <c r="C53" s="34"/>
      <c r="D53" s="35"/>
      <c r="E53" s="35"/>
      <c r="F53" s="36"/>
    </row>
    <row r="54" spans="1:6" s="9" customFormat="1" ht="15.75">
      <c r="A54" s="11"/>
      <c r="B54" s="10" t="s">
        <v>45</v>
      </c>
      <c r="C54" s="34"/>
      <c r="D54" s="35"/>
      <c r="E54" s="35"/>
      <c r="F54" s="36"/>
    </row>
    <row r="55" spans="1:6" s="9" customFormat="1" ht="15.75">
      <c r="A55" s="11"/>
      <c r="B55" s="10" t="s">
        <v>46</v>
      </c>
      <c r="C55" s="34"/>
      <c r="D55" s="35"/>
      <c r="E55" s="35"/>
      <c r="F55" s="36"/>
    </row>
    <row r="56" spans="1:6" s="9" customFormat="1" ht="15.75">
      <c r="A56" s="11"/>
      <c r="B56" s="10" t="s">
        <v>47</v>
      </c>
      <c r="C56" s="37"/>
      <c r="D56" s="38"/>
      <c r="E56" s="38"/>
      <c r="F56" s="39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0" t="s">
        <v>52</v>
      </c>
      <c r="B58" s="40"/>
      <c r="C58" s="40"/>
      <c r="D58" s="40"/>
      <c r="E58" s="40"/>
      <c r="F58" s="40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41" t="s">
        <v>53</v>
      </c>
      <c r="B60" s="41"/>
      <c r="C60" s="41"/>
      <c r="D60" s="41"/>
      <c r="E60" s="41"/>
      <c r="F60" s="41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2012-03-29T09:31:20Z</cp:lastPrinted>
  <dcterms:created xsi:type="dcterms:W3CDTF">2010-05-25T03:00:19Z</dcterms:created>
  <dcterms:modified xsi:type="dcterms:W3CDTF">2012-03-29T09:31:21Z</dcterms:modified>
  <cp:category/>
  <cp:version/>
  <cp:contentType/>
  <cp:contentStatus/>
</cp:coreProperties>
</file>