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<sst xmlns="http://schemas.openxmlformats.org/spreadsheetml/2006/main" count="175" uniqueCount="130">
  <si>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</si>
  <si>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</si>
  <si>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</si>
  <si>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</si>
  <si>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</si>
  <si>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</si>
  <si>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</si>
  <si>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</si>
  <si>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</si>
  <si>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</si>
  <si>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</si>
  <si>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</si>
  <si>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</si>
  <si>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</si>
  <si>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</si>
  <si>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</si>
  <si>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</si>
  <si>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</si>
  <si>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</si>
  <si>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</si>
  <si>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</si>
  <si>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</si>
  <si>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</si>
  <si>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</si>
  <si>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</si>
  <si>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</si>
  <si>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</si>
  <si>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</si>
  <si>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</si>
  <si>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</si>
  <si>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</si>
  <si>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</si>
  <si>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</si>
  <si>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</si>
  <si>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</si>
  <si>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</si>
  <si>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</si>
  <si>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</si>
  <si>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</si>
  <si>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</si>
  <si>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</si>
  <si>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</si>
  <si>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</si>
  <si>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</si>
  <si>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</si>
  <si>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</si>
  <si>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</si>
  <si>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</si>
  <si>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</si>
  <si>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</si>
  <si>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</si>
  <si>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</si>
  <si>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</si>
  <si>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</si>
  <si>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</si>
  <si>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</si>
  <si>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</si>
  <si>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</si>
  <si>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</si>
  <si>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</si>
  <si>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</si>
  <si>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</si>
  <si>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</si>
  <si>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</si>
  <si>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</si>
  <si>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</si>
  <si>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</si>
  <si>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</si>
  <si>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</si>
  <si>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</si>
  <si>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</si>
  <si>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</si>
  <si>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</si>
  <si>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</si>
  <si>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</si>
  <si>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</si>
  <si>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</si>
  <si>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</si>
  <si>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</si>
  <si>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</si>
  <si>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</si>
  <si>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</si>
  <si>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</si>
  <si>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</si>
  <si>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</si>
  <si>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</si>
  <si>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</si>
  <si>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</si>
  <si>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</si>
  <si>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</si>
  <si>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</si>
  <si>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</si>
  <si>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</si>
  <si>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</si>
  <si>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</si>
  <si>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</si>
  <si>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</si>
  <si>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</si>
  <si>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</si>
  <si>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</si>
  <si>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</si>
  <si>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</si>
  <si>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</si>
  <si>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</si>
  <si>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</si>
  <si>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</si>
  <si>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</si>
  <si>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</si>
  <si>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</si>
  <si>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</si>
  <si>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</si>
  <si>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</si>
  <si>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</si>
  <si>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</si>
  <si>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</si>
  <si>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</si>
  <si>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</si>
  <si>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</si>
  <si>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</si>
  <si>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</si>
  <si>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</si>
  <si>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</si>
  <si>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</si>
  <si>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</si>
  <si>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</si>
  <si>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</si>
  <si>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</si>
  <si>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ЗАО "Новоенисейский ЛХК"</t>
  </si>
  <si>
    <t>без учета НДС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</si>
  <si>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________2012_год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</si>
</sst>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="75" zoomScaleSheetLayoutView="75" zoomScalePageLayoutView="0" workbookViewId="0" topLeftCell="A4">
      <selection activeCell="A12" sqref="A12:IV12"/>
    </sheetView>
  </sheetViews>
  <sheetFormatPr defaultColWidth="9.00390625" defaultRowHeight="12.75"/>
  <cols>
    <col min="1" max="1" width="9.125" style="16" customWidth="1"/>
    <col min="2" max="2" width="46.875" style="17" customWidth="1"/>
    <col min="3" max="3" width="13.375" style="16" customWidth="1"/>
    <col min="4" max="4" width="15.0039062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9" t="s">
        <v>129</v>
      </c>
      <c r="B3" s="30"/>
      <c r="C3" s="30"/>
      <c r="D3" s="30"/>
      <c r="E3" s="30"/>
      <c r="F3" s="31"/>
    </row>
    <row r="4" spans="1:6" ht="33" customHeight="1" thickBot="1">
      <c r="A4" s="25"/>
      <c r="B4" s="36" t="s">
        <v>127</v>
      </c>
      <c r="C4" s="36"/>
      <c r="D4" s="36"/>
      <c r="E4" s="36"/>
      <c r="F4" s="25"/>
    </row>
    <row r="5" spans="1:6" ht="23.25" customHeight="1">
      <c r="A5" s="25"/>
      <c r="B5" s="37" t="s">
        <v>121</v>
      </c>
      <c r="C5" s="37"/>
      <c r="D5" s="37"/>
      <c r="E5" s="37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2" t="s">
        <v>122</v>
      </c>
      <c r="E7" s="33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7">
        <v>12822.6</v>
      </c>
      <c r="E11" s="7"/>
      <c r="F11" s="14" t="s">
        <v>128</v>
      </c>
    </row>
    <row r="12" spans="1:6" s="11" customFormat="1" ht="47.25">
      <c r="A12" s="6">
        <v>3</v>
      </c>
      <c r="B12" s="2" t="s">
        <v>9</v>
      </c>
      <c r="C12" s="3" t="s">
        <v>8</v>
      </c>
      <c r="D12" s="7">
        <f>D20+D23+D24+D26+D27+D29+D32+D35+D28+522.7</f>
        <v>12819.6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/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/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3587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9">
        <f>D20/D22</f>
        <v>1.369606720122184</v>
      </c>
      <c r="E21" s="3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2619</v>
      </c>
      <c r="E22" s="3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28">
        <v>595.3</v>
      </c>
      <c r="E23" s="28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28">
        <v>3496</v>
      </c>
      <c r="E24" s="28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20</v>
      </c>
      <c r="E25" s="3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28">
        <v>1237.6</v>
      </c>
      <c r="E26" s="28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28">
        <v>318.6</v>
      </c>
      <c r="E27" s="28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28">
        <v>0</v>
      </c>
      <c r="E28" s="28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28">
        <v>951.8</v>
      </c>
      <c r="E29" s="28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28">
        <v>337.3</v>
      </c>
      <c r="E30" s="28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28">
        <v>119.4</v>
      </c>
      <c r="E31" s="28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28">
        <v>887.7</v>
      </c>
      <c r="E32" s="28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28">
        <v>482.8</v>
      </c>
      <c r="E33" s="28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28">
        <v>170.9</v>
      </c>
      <c r="E34" s="28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28">
        <v>1222.9</v>
      </c>
      <c r="E35" s="28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28">
        <v>0</v>
      </c>
      <c r="E36" s="28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28">
        <f>34.8+0.1</f>
        <v>34.9</v>
      </c>
      <c r="E37" s="28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28">
        <v>877.4</v>
      </c>
      <c r="E38" s="28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28">
        <v>310.6</v>
      </c>
      <c r="E39" s="28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28">
        <v>0</v>
      </c>
      <c r="E40" s="28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28">
        <v>3</v>
      </c>
      <c r="E41" s="28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28">
        <f>D41-0.5</f>
        <v>2.5</v>
      </c>
      <c r="E42" s="28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3298</v>
      </c>
      <c r="E47" s="3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/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2501</v>
      </c>
      <c r="E51" s="3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3131</v>
      </c>
      <c r="E52" s="3"/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3131</v>
      </c>
      <c r="E53" s="3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0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28">
        <f>80/D47*100</f>
        <v>2.4257125530624624</v>
      </c>
      <c r="E55" s="28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17</v>
      </c>
      <c r="E56" s="3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0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2</v>
      </c>
      <c r="E58" s="3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0.8</v>
      </c>
      <c r="E59" s="3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8">
        <v>1080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12">
        <v>87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0.4</v>
      </c>
      <c r="E62" s="7"/>
      <c r="F62" s="14"/>
    </row>
    <row r="63" spans="1:6" s="11" customFormat="1" ht="15.75">
      <c r="A63" s="20" t="s">
        <v>123</v>
      </c>
      <c r="B63" s="21" t="s">
        <v>111</v>
      </c>
      <c r="C63" s="34"/>
      <c r="D63" s="34"/>
      <c r="E63" s="34"/>
      <c r="F63" s="34"/>
    </row>
    <row r="64" spans="1:6" s="11" customFormat="1" ht="15.75">
      <c r="A64" s="20"/>
      <c r="B64" s="21" t="s">
        <v>112</v>
      </c>
      <c r="C64" s="34"/>
      <c r="D64" s="34"/>
      <c r="E64" s="34"/>
      <c r="F64" s="34"/>
    </row>
    <row r="65" spans="1:6" s="11" customFormat="1" ht="15.75">
      <c r="A65" s="20"/>
      <c r="B65" s="21" t="s">
        <v>113</v>
      </c>
      <c r="C65" s="34"/>
      <c r="D65" s="34"/>
      <c r="E65" s="34"/>
      <c r="F65" s="34"/>
    </row>
    <row r="66" spans="1:6" s="11" customFormat="1" ht="15.75">
      <c r="A66" s="20"/>
      <c r="B66" s="21" t="s">
        <v>114</v>
      </c>
      <c r="C66" s="34"/>
      <c r="D66" s="34"/>
      <c r="E66" s="34"/>
      <c r="F66" s="34"/>
    </row>
    <row r="67" spans="1:6" s="11" customFormat="1" ht="31.5">
      <c r="A67" s="20"/>
      <c r="B67" s="21" t="s">
        <v>115</v>
      </c>
      <c r="C67" s="34"/>
      <c r="D67" s="34"/>
      <c r="E67" s="34"/>
      <c r="F67" s="34"/>
    </row>
    <row r="68" spans="1:6" s="11" customFormat="1" ht="15.75">
      <c r="A68" s="20"/>
      <c r="B68" s="21" t="s">
        <v>116</v>
      </c>
      <c r="C68" s="34"/>
      <c r="D68" s="34"/>
      <c r="E68" s="34"/>
      <c r="F68" s="34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8" t="s">
        <v>125</v>
      </c>
      <c r="B70" s="38"/>
      <c r="C70" s="38"/>
      <c r="D70" s="38"/>
      <c r="E70" s="38"/>
      <c r="F70" s="38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5" t="s">
        <v>124</v>
      </c>
      <c r="B72" s="35"/>
      <c r="C72" s="35"/>
      <c r="D72" s="35"/>
      <c r="E72" s="35"/>
      <c r="F72" s="35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1.29" right="0.23" top="1" bottom="0.72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karnaevan</cp:lastModifiedBy>
  <cp:lastPrinted>2012-03-28T07:46:00Z</cp:lastPrinted>
  <dcterms:created xsi:type="dcterms:W3CDTF">2010-05-25T03:00:19Z</dcterms:created>
  <dcterms:modified xsi:type="dcterms:W3CDTF">2012-03-28T07:52:50Z</dcterms:modified>
  <cp:category/>
  <cp:version/>
  <cp:contentType/>
  <cp:contentStatus/>
</cp:coreProperties>
</file>