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деят'!$A$1:$F$64</definedName>
  </definedNames>
  <calcPr fullCalcOnLoad="1"/>
</workbook>
</file>

<file path=xl/comments1.xml><?xml version="1.0" encoding="utf-8"?>
<comments xmlns="http://schemas.openxmlformats.org/spreadsheetml/2006/main">
  <authors>
    <author>Людмила Петровна Мордовина</author>
  </authors>
  <commentList>
    <comment ref="A58" authorId="0">
      <text>
        <r>
          <rPr>
            <b/>
            <sz val="8"/>
            <rFont val="Tahoma"/>
            <family val="0"/>
          </rPr>
          <t>Людмила Петровна Мордовина: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<sst xmlns="http://schemas.openxmlformats.org/spreadsheetml/2006/main" count="144" uniqueCount="113">
  <si>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</si>
  <si>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</si>
  <si>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</si>
  <si>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</si>
  <si>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</si>
  <si>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</si>
  <si>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</si>
  <si>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</si>
  <si>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</si>
  <si>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</si>
  <si>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</si>
  <si>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</si>
  <si>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</si>
  <si>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</si>
  <si>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</si>
  <si>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</si>
  <si>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</si>
  <si>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</si>
  <si>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</si>
  <si>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</si>
  <si>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</si>
  <si>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</si>
  <si>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</si>
  <si>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</si>
  <si>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</si>
  <si>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</si>
  <si>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</si>
  <si>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</si>
  <si>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</si>
  <si>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</si>
  <si>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</si>
  <si>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</si>
  <si>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</si>
  <si>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</si>
  <si>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</si>
  <si>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</si>
  <si>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</si>
  <si>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</si>
  <si>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</si>
  <si>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</si>
  <si>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</si>
  <si>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</si>
  <si>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</si>
  <si>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</si>
  <si>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</si>
  <si>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</si>
  <si>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</si>
  <si>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</si>
  <si>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</si>
  <si>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</si>
  <si>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</si>
  <si>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</si>
  <si>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</si>
  <si>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</si>
  <si>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</si>
  <si>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</si>
  <si>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</si>
  <si>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</si>
  <si>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</si>
  <si>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</si>
  <si>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</si>
  <si>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</si>
  <si>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</si>
  <si>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</si>
  <si>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</si>
  <si>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</si>
  <si>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</si>
  <si>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</si>
  <si>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</si>
  <si>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</si>
  <si>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</si>
  <si>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</si>
  <si>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</si>
  <si>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</si>
  <si>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</si>
  <si>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</si>
  <si>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</si>
  <si>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</si>
  <si>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</si>
  <si>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</si>
  <si>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</si>
  <si>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</si>
  <si>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</si>
  <si>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</si>
  <si>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</si>
  <si>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</si>
  <si>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</si>
  <si>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</si>
  <si>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</si>
  <si>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</si>
  <si>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</si>
  <si>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</si>
  <si>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</si>
  <si>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</si>
  <si>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</si>
  <si>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</si>
  <si>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</si>
  <si>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</si>
  <si>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</si>
  <si>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</si>
  <si>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</si>
  <si>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</si>
  <si>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</si>
  <si>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</si>
  <si>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</si>
  <si>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</si>
  <si>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</si>
  <si>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</si>
  <si>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</si>
  <si>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 год</t>
  </si>
  <si>
    <t>ООО "Водоканал" г.Боготола</t>
  </si>
  <si>
    <t>водоотведение и очистка  сточных вод</t>
  </si>
  <si>
    <t>прочие прямы расходы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</si>
</sst>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top"/>
    </xf>
    <xf numFmtId="4" fontId="7" fillId="0" borderId="10" xfId="0" applyNumberFormat="1" applyFont="1" applyFill="1" applyBorder="1" applyAlignment="1" applyProtection="1">
      <alignment vertical="top"/>
      <protection/>
    </xf>
    <xf numFmtId="165" fontId="7" fillId="0" borderId="10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 applyProtection="1">
      <alignment vertical="top"/>
      <protection locked="0"/>
    </xf>
    <xf numFmtId="2" fontId="7" fillId="0" borderId="10" xfId="0" applyNumberFormat="1" applyFont="1" applyFill="1" applyBorder="1" applyAlignment="1" applyProtection="1">
      <alignment vertical="top"/>
      <protection locked="0"/>
    </xf>
    <xf numFmtId="4" fontId="7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 applyProtection="1">
      <alignment vertical="top"/>
      <protection/>
    </xf>
    <xf numFmtId="2" fontId="7" fillId="0" borderId="10" xfId="0" applyNumberFormat="1" applyFont="1" applyFill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37">
      <selection activeCell="F46" sqref="F46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33" t="s">
        <v>109</v>
      </c>
      <c r="B3" s="34"/>
      <c r="C3" s="34"/>
      <c r="D3" s="34"/>
      <c r="E3" s="34"/>
      <c r="F3" s="35"/>
    </row>
    <row r="4" spans="1:6" ht="32.25" customHeight="1" thickBot="1">
      <c r="A4" s="19"/>
      <c r="B4" s="39" t="s">
        <v>110</v>
      </c>
      <c r="C4" s="39"/>
      <c r="D4" s="39"/>
      <c r="E4" s="39"/>
      <c r="F4" s="19"/>
    </row>
    <row r="5" spans="1:6" ht="14.25" customHeight="1">
      <c r="A5" s="19"/>
      <c r="B5" s="40" t="s">
        <v>50</v>
      </c>
      <c r="C5" s="40"/>
      <c r="D5" s="40"/>
      <c r="E5" s="40"/>
      <c r="F5" s="19"/>
    </row>
    <row r="6" spans="1:6" ht="18.75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45.75" customHeight="1">
      <c r="A10" s="5" t="s">
        <v>76</v>
      </c>
      <c r="B10" s="2" t="s">
        <v>35</v>
      </c>
      <c r="C10" s="3" t="s">
        <v>3</v>
      </c>
      <c r="D10" s="36" t="s">
        <v>111</v>
      </c>
      <c r="E10" s="37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f>19947.27+11164.62</f>
        <v>31111.89</v>
      </c>
      <c r="E11" s="31">
        <v>24060.9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f>D13+D17+D22+D23+D25+D26+D27+D28+D31+D34</f>
        <v>30038.978</v>
      </c>
      <c r="E12" s="23">
        <f>E13+E17+E22+E23+E25+E26+E27+E28+E31+E34</f>
        <v>27440.8</v>
      </c>
      <c r="F12" s="10"/>
    </row>
    <row r="13" spans="1:6" s="6" customFormat="1" ht="15.75">
      <c r="A13" s="5"/>
      <c r="B13" s="2" t="s">
        <v>112</v>
      </c>
      <c r="C13" s="3" t="s">
        <v>4</v>
      </c>
      <c r="D13" s="23">
        <v>30.82</v>
      </c>
      <c r="E13" s="24">
        <v>0</v>
      </c>
      <c r="F13" s="10"/>
    </row>
    <row r="14" spans="1:6" s="6" customFormat="1" ht="31.5">
      <c r="A14" s="5" t="s">
        <v>79</v>
      </c>
      <c r="B14" s="2" t="s">
        <v>55</v>
      </c>
      <c r="C14" s="3" t="s">
        <v>4</v>
      </c>
      <c r="D14" s="25">
        <v>0</v>
      </c>
      <c r="E14" s="24">
        <v>0</v>
      </c>
      <c r="F14" s="10"/>
    </row>
    <row r="15" spans="1:6" s="6" customFormat="1" ht="15.75">
      <c r="A15" s="5"/>
      <c r="B15" s="2" t="s">
        <v>56</v>
      </c>
      <c r="C15" s="3" t="s">
        <v>36</v>
      </c>
      <c r="D15" s="25">
        <v>0</v>
      </c>
      <c r="E15" s="24">
        <v>0</v>
      </c>
      <c r="F15" s="10"/>
    </row>
    <row r="16" spans="1:6" s="6" customFormat="1" ht="15.75">
      <c r="A16" s="5"/>
      <c r="B16" s="2" t="s">
        <v>57</v>
      </c>
      <c r="C16" s="3" t="s">
        <v>37</v>
      </c>
      <c r="D16" s="25">
        <v>0</v>
      </c>
      <c r="E16" s="24">
        <v>0</v>
      </c>
      <c r="F16" s="10"/>
    </row>
    <row r="17" spans="1:6" s="6" customFormat="1" ht="63">
      <c r="A17" s="5" t="s">
        <v>80</v>
      </c>
      <c r="B17" s="2" t="s">
        <v>102</v>
      </c>
      <c r="C17" s="3" t="s">
        <v>4</v>
      </c>
      <c r="D17" s="23">
        <f>751.3+666.4</f>
        <v>1417.6999999999998</v>
      </c>
      <c r="E17" s="24">
        <f>776.2+685.3</f>
        <v>1461.5</v>
      </c>
      <c r="F17" s="10"/>
    </row>
    <row r="18" spans="1:6" s="6" customFormat="1" ht="15.75">
      <c r="A18" s="5" t="s">
        <v>81</v>
      </c>
      <c r="B18" s="2" t="s">
        <v>58</v>
      </c>
      <c r="C18" s="3" t="s">
        <v>4</v>
      </c>
      <c r="D18" s="23"/>
      <c r="E18" s="24"/>
      <c r="F18" s="10"/>
    </row>
    <row r="19" spans="1:6" s="6" customFormat="1" ht="15.75">
      <c r="A19" s="5" t="s">
        <v>82</v>
      </c>
      <c r="B19" s="2" t="s">
        <v>59</v>
      </c>
      <c r="C19" s="3" t="s">
        <v>60</v>
      </c>
      <c r="D19" s="26"/>
      <c r="E19" s="24"/>
      <c r="F19" s="10"/>
    </row>
    <row r="20" spans="1:6" s="6" customFormat="1" ht="15.75">
      <c r="A20" s="5" t="s">
        <v>83</v>
      </c>
      <c r="B20" s="2" t="s">
        <v>61</v>
      </c>
      <c r="C20" s="3" t="s">
        <v>6</v>
      </c>
      <c r="D20" s="27">
        <f>D17/D21</f>
        <v>2.1158754085637956</v>
      </c>
      <c r="E20" s="27">
        <f>E17/E21</f>
        <v>2.1948926507515045</v>
      </c>
      <c r="F20" s="10"/>
    </row>
    <row r="21" spans="1:6" s="6" customFormat="1" ht="31.5">
      <c r="A21" s="5" t="s">
        <v>84</v>
      </c>
      <c r="B21" s="2" t="s">
        <v>62</v>
      </c>
      <c r="C21" s="3" t="s">
        <v>7</v>
      </c>
      <c r="D21" s="28">
        <v>670.03</v>
      </c>
      <c r="E21" s="31">
        <f>327.158+338.706</f>
        <v>665.864</v>
      </c>
      <c r="F21" s="10"/>
    </row>
    <row r="22" spans="1:6" s="6" customFormat="1" ht="31.5">
      <c r="A22" s="5" t="s">
        <v>85</v>
      </c>
      <c r="B22" s="2" t="s">
        <v>63</v>
      </c>
      <c r="C22" s="3" t="s">
        <v>4</v>
      </c>
      <c r="D22" s="28">
        <v>280.96</v>
      </c>
      <c r="E22" s="24">
        <v>286.7</v>
      </c>
      <c r="F22" s="10"/>
    </row>
    <row r="23" spans="1:6" s="6" customFormat="1" ht="31.5">
      <c r="A23" s="5" t="s">
        <v>86</v>
      </c>
      <c r="B23" s="2" t="s">
        <v>8</v>
      </c>
      <c r="C23" s="3" t="s">
        <v>4</v>
      </c>
      <c r="D23" s="28">
        <f>3950.53+818.08</f>
        <v>4768.610000000001</v>
      </c>
      <c r="E23" s="24">
        <f>4864.8+1036.8</f>
        <v>5901.6</v>
      </c>
      <c r="F23" s="10"/>
    </row>
    <row r="24" spans="1:6" s="6" customFormat="1" ht="31.5">
      <c r="A24" s="5" t="s">
        <v>9</v>
      </c>
      <c r="B24" s="2" t="s">
        <v>64</v>
      </c>
      <c r="C24" s="3" t="s">
        <v>10</v>
      </c>
      <c r="D24" s="28">
        <v>35</v>
      </c>
      <c r="E24" s="24">
        <f>354.5+1618.6</f>
        <v>1973.1</v>
      </c>
      <c r="F24" s="10"/>
    </row>
    <row r="25" spans="1:6" s="6" customFormat="1" ht="31.5">
      <c r="A25" s="5" t="s">
        <v>87</v>
      </c>
      <c r="B25" s="2" t="s">
        <v>11</v>
      </c>
      <c r="C25" s="3" t="s">
        <v>4</v>
      </c>
      <c r="D25" s="28">
        <f>1351.08+279.78</f>
        <v>1630.86</v>
      </c>
      <c r="E25" s="24">
        <f>1618.6+354.5</f>
        <v>1973.1</v>
      </c>
      <c r="F25" s="10"/>
    </row>
    <row r="26" spans="1:6" s="6" customFormat="1" ht="31.5">
      <c r="A26" s="5" t="s">
        <v>88</v>
      </c>
      <c r="B26" s="2" t="s">
        <v>12</v>
      </c>
      <c r="C26" s="3" t="s">
        <v>4</v>
      </c>
      <c r="D26" s="28">
        <v>0</v>
      </c>
      <c r="E26" s="24">
        <v>0</v>
      </c>
      <c r="F26" s="10"/>
    </row>
    <row r="27" spans="1:6" s="6" customFormat="1" ht="31.5">
      <c r="A27" s="5" t="s">
        <v>89</v>
      </c>
      <c r="B27" s="2" t="s">
        <v>13</v>
      </c>
      <c r="C27" s="3" t="s">
        <v>4</v>
      </c>
      <c r="D27" s="28">
        <v>229.6</v>
      </c>
      <c r="E27" s="24">
        <f>175.7+15.8</f>
        <v>191.5</v>
      </c>
      <c r="F27" s="10"/>
    </row>
    <row r="28" spans="1:6" s="6" customFormat="1" ht="31.5">
      <c r="A28" s="5" t="s">
        <v>90</v>
      </c>
      <c r="B28" s="2" t="s">
        <v>65</v>
      </c>
      <c r="C28" s="3" t="s">
        <v>4</v>
      </c>
      <c r="D28" s="28">
        <v>5039.43</v>
      </c>
      <c r="E28" s="24">
        <f>97.8+3270.8</f>
        <v>3368.6000000000004</v>
      </c>
      <c r="F28" s="10"/>
    </row>
    <row r="29" spans="1:6" s="6" customFormat="1" ht="31.5">
      <c r="A29" s="5" t="s">
        <v>14</v>
      </c>
      <c r="B29" s="2" t="s">
        <v>15</v>
      </c>
      <c r="C29" s="3" t="s">
        <v>4</v>
      </c>
      <c r="D29" s="28">
        <v>2584.88</v>
      </c>
      <c r="E29" s="24">
        <v>2051.2</v>
      </c>
      <c r="F29" s="10"/>
    </row>
    <row r="30" spans="1:6" s="6" customFormat="1" ht="31.5">
      <c r="A30" s="5" t="s">
        <v>16</v>
      </c>
      <c r="B30" s="2" t="s">
        <v>66</v>
      </c>
      <c r="C30" s="3" t="s">
        <v>4</v>
      </c>
      <c r="D30" s="28">
        <v>884.02</v>
      </c>
      <c r="E30" s="24">
        <v>637.2</v>
      </c>
      <c r="F30" s="10"/>
    </row>
    <row r="31" spans="1:6" s="6" customFormat="1" ht="31.5">
      <c r="A31" s="5" t="s">
        <v>91</v>
      </c>
      <c r="B31" s="2" t="s">
        <v>67</v>
      </c>
      <c r="C31" s="3" t="s">
        <v>4</v>
      </c>
      <c r="D31" s="28">
        <v>10238.484</v>
      </c>
      <c r="E31" s="24">
        <v>9152.3</v>
      </c>
      <c r="F31" s="10"/>
    </row>
    <row r="32" spans="1:6" s="6" customFormat="1" ht="15.75">
      <c r="A32" s="5" t="s">
        <v>17</v>
      </c>
      <c r="B32" s="2" t="s">
        <v>18</v>
      </c>
      <c r="C32" s="3" t="s">
        <v>4</v>
      </c>
      <c r="D32" s="28">
        <v>6727.4</v>
      </c>
      <c r="E32" s="24">
        <f>755.4+441.9+2810+2061.2</f>
        <v>6068.5</v>
      </c>
      <c r="F32" s="10"/>
    </row>
    <row r="33" spans="1:6" s="6" customFormat="1" ht="15.75">
      <c r="A33" s="5" t="s">
        <v>19</v>
      </c>
      <c r="B33" s="2" t="s">
        <v>20</v>
      </c>
      <c r="C33" s="3" t="s">
        <v>4</v>
      </c>
      <c r="D33" s="28">
        <f>1174.91+691.9+276.61+157</f>
        <v>2300.42</v>
      </c>
      <c r="E33" s="24">
        <f>955.7+704.9+222.4+83.2</f>
        <v>1966.2</v>
      </c>
      <c r="F33" s="10"/>
    </row>
    <row r="34" spans="1:6" s="6" customFormat="1" ht="31.5">
      <c r="A34" s="5" t="s">
        <v>92</v>
      </c>
      <c r="B34" s="2" t="s">
        <v>21</v>
      </c>
      <c r="C34" s="3" t="s">
        <v>4</v>
      </c>
      <c r="D34" s="28">
        <v>6402.514</v>
      </c>
      <c r="E34" s="24">
        <f>3952.4+1153.1</f>
        <v>5105.5</v>
      </c>
      <c r="F34" s="10"/>
    </row>
    <row r="35" spans="1:6" s="6" customFormat="1" ht="15.75">
      <c r="A35" s="5" t="s">
        <v>22</v>
      </c>
      <c r="B35" s="2" t="s">
        <v>23</v>
      </c>
      <c r="C35" s="3" t="s">
        <v>4</v>
      </c>
      <c r="D35" s="28">
        <v>1146.6</v>
      </c>
      <c r="E35" s="24">
        <f>112.2+84.2</f>
        <v>196.4</v>
      </c>
      <c r="F35" s="10"/>
    </row>
    <row r="36" spans="1:6" s="6" customFormat="1" ht="15.75">
      <c r="A36" s="5" t="s">
        <v>24</v>
      </c>
      <c r="B36" s="2" t="s">
        <v>25</v>
      </c>
      <c r="C36" s="3" t="s">
        <v>4</v>
      </c>
      <c r="D36" s="28">
        <v>448.01</v>
      </c>
      <c r="E36" s="32">
        <f>404+61</f>
        <v>465</v>
      </c>
      <c r="F36" s="10"/>
    </row>
    <row r="37" spans="1:6" s="6" customFormat="1" ht="15.75">
      <c r="A37" s="5" t="s">
        <v>26</v>
      </c>
      <c r="B37" s="2" t="s">
        <v>27</v>
      </c>
      <c r="C37" s="2" t="s">
        <v>4</v>
      </c>
      <c r="D37" s="28">
        <f>2436.22+827.97</f>
        <v>3264.1899999999996</v>
      </c>
      <c r="E37" s="24">
        <f>2717.1+561.1</f>
        <v>3278.2</v>
      </c>
      <c r="F37" s="10"/>
    </row>
    <row r="38" spans="1:6" s="6" customFormat="1" ht="31.5">
      <c r="A38" s="5" t="s">
        <v>28</v>
      </c>
      <c r="B38" s="2" t="s">
        <v>29</v>
      </c>
      <c r="C38" s="2" t="s">
        <v>4</v>
      </c>
      <c r="D38" s="28">
        <f>833.19+283.16</f>
        <v>1116.3500000000001</v>
      </c>
      <c r="E38" s="24">
        <f>191.9+695.6+228.2</f>
        <v>1115.7</v>
      </c>
      <c r="F38" s="10"/>
    </row>
    <row r="39" spans="1:6" s="6" customFormat="1" ht="63">
      <c r="A39" s="5" t="s">
        <v>93</v>
      </c>
      <c r="B39" s="2" t="s">
        <v>30</v>
      </c>
      <c r="C39" s="3" t="s">
        <v>4</v>
      </c>
      <c r="D39" s="28">
        <v>0</v>
      </c>
      <c r="E39" s="31">
        <v>0</v>
      </c>
      <c r="F39" s="10"/>
    </row>
    <row r="40" spans="1:6" s="6" customFormat="1" ht="31.5">
      <c r="A40" s="5" t="s">
        <v>94</v>
      </c>
      <c r="B40" s="2" t="s">
        <v>31</v>
      </c>
      <c r="C40" s="3" t="s">
        <v>4</v>
      </c>
      <c r="D40" s="29">
        <f>D11-D12</f>
        <v>1072.9120000000003</v>
      </c>
      <c r="E40" s="29">
        <f>E11-E12</f>
        <v>-3379.899999999998</v>
      </c>
      <c r="F40" s="10"/>
    </row>
    <row r="41" spans="1:6" s="6" customFormat="1" ht="31.5">
      <c r="A41" s="5" t="s">
        <v>95</v>
      </c>
      <c r="B41" s="2" t="s">
        <v>68</v>
      </c>
      <c r="C41" s="3" t="s">
        <v>4</v>
      </c>
      <c r="D41" s="28">
        <v>894.09</v>
      </c>
      <c r="E41" s="29">
        <v>-3732.8</v>
      </c>
      <c r="F41" s="10"/>
    </row>
    <row r="42" spans="1:6" s="6" customFormat="1" ht="94.5">
      <c r="A42" s="5" t="s">
        <v>32</v>
      </c>
      <c r="B42" s="2" t="s">
        <v>108</v>
      </c>
      <c r="C42" s="3" t="s">
        <v>4</v>
      </c>
      <c r="D42" s="28">
        <v>0</v>
      </c>
      <c r="E42" s="24">
        <v>0</v>
      </c>
      <c r="F42" s="10"/>
    </row>
    <row r="43" spans="1:6" s="6" customFormat="1" ht="31.5">
      <c r="A43" s="5" t="s">
        <v>96</v>
      </c>
      <c r="B43" s="2" t="s">
        <v>103</v>
      </c>
      <c r="C43" s="3" t="s">
        <v>4</v>
      </c>
      <c r="D43" s="28">
        <v>0</v>
      </c>
      <c r="E43" s="24">
        <v>0</v>
      </c>
      <c r="F43" s="10"/>
    </row>
    <row r="44" spans="1:6" s="6" customFormat="1" ht="15.75">
      <c r="A44" s="5" t="s">
        <v>40</v>
      </c>
      <c r="B44" s="2" t="s">
        <v>104</v>
      </c>
      <c r="C44" s="3" t="s">
        <v>4</v>
      </c>
      <c r="D44" s="28">
        <v>0</v>
      </c>
      <c r="E44" s="24">
        <v>0</v>
      </c>
      <c r="F44" s="10"/>
    </row>
    <row r="45" spans="1:6" s="6" customFormat="1" ht="15.75">
      <c r="A45" s="5" t="s">
        <v>41</v>
      </c>
      <c r="B45" s="2" t="s">
        <v>105</v>
      </c>
      <c r="C45" s="3" t="s">
        <v>4</v>
      </c>
      <c r="D45" s="28">
        <v>0</v>
      </c>
      <c r="E45" s="24">
        <v>0</v>
      </c>
      <c r="F45" s="10"/>
    </row>
    <row r="46" spans="1:6" s="6" customFormat="1" ht="31.5">
      <c r="A46" s="5" t="s">
        <v>97</v>
      </c>
      <c r="B46" s="2" t="s">
        <v>69</v>
      </c>
      <c r="C46" s="3" t="s">
        <v>33</v>
      </c>
      <c r="D46" s="30">
        <v>805.3</v>
      </c>
      <c r="E46" s="31">
        <v>831.3</v>
      </c>
      <c r="F46" s="10"/>
    </row>
    <row r="47" spans="1:6" s="6" customFormat="1" ht="47.25">
      <c r="A47" s="5" t="s">
        <v>98</v>
      </c>
      <c r="B47" s="2" t="s">
        <v>70</v>
      </c>
      <c r="C47" s="3" t="s">
        <v>33</v>
      </c>
      <c r="D47" s="30">
        <v>0</v>
      </c>
      <c r="E47" s="31">
        <v>0</v>
      </c>
      <c r="F47" s="10"/>
    </row>
    <row r="48" spans="1:6" s="6" customFormat="1" ht="31.5">
      <c r="A48" s="5" t="s">
        <v>99</v>
      </c>
      <c r="B48" s="2" t="s">
        <v>71</v>
      </c>
      <c r="C48" s="3" t="s">
        <v>33</v>
      </c>
      <c r="D48" s="28">
        <v>810</v>
      </c>
      <c r="E48" s="24">
        <v>836.6</v>
      </c>
      <c r="F48" s="10"/>
    </row>
    <row r="49" spans="1:6" s="6" customFormat="1" ht="31.5">
      <c r="A49" s="5" t="s">
        <v>100</v>
      </c>
      <c r="B49" s="2" t="s">
        <v>72</v>
      </c>
      <c r="C49" s="3" t="s">
        <v>34</v>
      </c>
      <c r="D49" s="28">
        <v>31.65</v>
      </c>
      <c r="E49" s="24">
        <v>31.65</v>
      </c>
      <c r="F49" s="10"/>
    </row>
    <row r="50" spans="1:6" s="6" customFormat="1" ht="15.75">
      <c r="A50" s="5" t="s">
        <v>101</v>
      </c>
      <c r="B50" s="2" t="s">
        <v>73</v>
      </c>
      <c r="C50" s="3" t="s">
        <v>74</v>
      </c>
      <c r="D50" s="28">
        <v>5</v>
      </c>
      <c r="E50" s="24">
        <v>5</v>
      </c>
      <c r="F50" s="10"/>
    </row>
    <row r="51" spans="1:6" s="6" customFormat="1" ht="15.75">
      <c r="A51" s="5" t="s">
        <v>106</v>
      </c>
      <c r="B51" s="2" t="s">
        <v>75</v>
      </c>
      <c r="C51" s="3" t="s">
        <v>74</v>
      </c>
      <c r="D51" s="28">
        <v>2</v>
      </c>
      <c r="E51" s="24">
        <v>2</v>
      </c>
      <c r="F51" s="10"/>
    </row>
    <row r="52" spans="1:6" s="6" customFormat="1" ht="15.75">
      <c r="A52" s="15" t="s">
        <v>107</v>
      </c>
      <c r="B52" s="10" t="s">
        <v>42</v>
      </c>
      <c r="C52" s="41"/>
      <c r="D52" s="42"/>
      <c r="E52" s="42"/>
      <c r="F52" s="43"/>
    </row>
    <row r="53" spans="1:6" s="6" customFormat="1" ht="15.75">
      <c r="A53" s="8"/>
      <c r="B53" s="7" t="s">
        <v>43</v>
      </c>
      <c r="C53" s="44"/>
      <c r="D53" s="45"/>
      <c r="E53" s="45"/>
      <c r="F53" s="46"/>
    </row>
    <row r="54" spans="1:6" s="6" customFormat="1" ht="15.75">
      <c r="A54" s="8"/>
      <c r="B54" s="7" t="s">
        <v>44</v>
      </c>
      <c r="C54" s="44"/>
      <c r="D54" s="45"/>
      <c r="E54" s="45"/>
      <c r="F54" s="46"/>
    </row>
    <row r="55" spans="1:6" s="6" customFormat="1" ht="15.75">
      <c r="A55" s="8"/>
      <c r="B55" s="7" t="s">
        <v>45</v>
      </c>
      <c r="C55" s="44"/>
      <c r="D55" s="45"/>
      <c r="E55" s="45"/>
      <c r="F55" s="46"/>
    </row>
    <row r="56" spans="1:6" s="6" customFormat="1" ht="15.75">
      <c r="A56" s="8"/>
      <c r="B56" s="7" t="s">
        <v>46</v>
      </c>
      <c r="C56" s="44"/>
      <c r="D56" s="45"/>
      <c r="E56" s="45"/>
      <c r="F56" s="46"/>
    </row>
    <row r="57" spans="1:6" s="6" customFormat="1" ht="15.75">
      <c r="A57" s="8"/>
      <c r="B57" s="7" t="s">
        <v>47</v>
      </c>
      <c r="C57" s="47"/>
      <c r="D57" s="48"/>
      <c r="E57" s="48"/>
      <c r="F57" s="49"/>
    </row>
    <row r="58" spans="1:5" s="6" customFormat="1" ht="15.75">
      <c r="A58" s="16"/>
      <c r="B58" s="17"/>
      <c r="C58" s="16"/>
      <c r="D58" s="16"/>
      <c r="E58" s="11"/>
    </row>
    <row r="59" spans="1:6" s="6" customFormat="1" ht="30.75" customHeight="1">
      <c r="A59" s="50" t="s">
        <v>52</v>
      </c>
      <c r="B59" s="50"/>
      <c r="C59" s="50"/>
      <c r="D59" s="50"/>
      <c r="E59" s="50"/>
      <c r="F59" s="50"/>
    </row>
    <row r="60" spans="1:6" s="6" customFormat="1" ht="17.25" customHeight="1">
      <c r="A60" s="21"/>
      <c r="B60" s="21"/>
      <c r="C60" s="21"/>
      <c r="D60" s="21"/>
      <c r="E60" s="21"/>
      <c r="F60" s="21"/>
    </row>
    <row r="61" spans="1:6" s="6" customFormat="1" ht="39.75" customHeight="1">
      <c r="A61" s="38" t="s">
        <v>53</v>
      </c>
      <c r="B61" s="38"/>
      <c r="C61" s="38"/>
      <c r="D61" s="38"/>
      <c r="E61" s="38"/>
      <c r="F61" s="3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41:D51 E20 D12:E12 D11 D13:D39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4"/>
  <legacyDrawing r:id="rId3"/>
  <oleObjects>
    <oleObject progId="Word.Document.8" dvAspect="DVASPECT_ICON" shapeId="7070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2010-09-07T03:13:35Z</cp:lastPrinted>
  <dcterms:created xsi:type="dcterms:W3CDTF">2010-05-25T03:00:19Z</dcterms:created>
  <dcterms:modified xsi:type="dcterms:W3CDTF">2012-04-04T10:29:45Z</dcterms:modified>
  <cp:category/>
  <cp:version/>
  <cp:contentType/>
  <cp:contentStatus/>
</cp:coreProperties>
</file>