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0" windowWidth="15480" windowHeight="11415" tabRatio="779" activeTab="0"/>
  </bookViews>
  <sheets>
    <sheet name="фин-хоз деят" sheetId="1" r:id="rId1"/>
  </sheets>
  <externalReferences>
    <externalReference r:id="rId4"/>
    <externalReference r:id="rId5"/>
  </externalReferences>
  <definedNames>
    <definedName name="inn">#REF!</definedName>
    <definedName name="kind_of_activity">'[1]TEHSHEET'!$B$19:$B$23</definedName>
    <definedName name="kpp">#REF!</definedName>
    <definedName name="org">#REF!</definedName>
    <definedName name="organization_type_range">'[2]tech'!$A$2:$A$5</definedName>
    <definedName name="reg_name">#REF!</definedName>
    <definedName name="region_name">'[2]TEHSHEET'!$A$1:$A$84</definedName>
    <definedName name="version">'[2]Инструкция'!$L$2</definedName>
    <definedName name="_xlnm.Print_Area" localSheetId="0">'фин-хоз деят'!$A$1:$F$68</definedName>
  </definedNames>
  <calcPr fullCalcOnLoad="1"/>
</workbook>
</file>

<file path=xl/sharedStrings.xml><?xml version="1.0" encoding="utf-8"?>
<sst xmlns="http://schemas.openxmlformats.org/spreadsheetml/2006/main" count="148" uniqueCount="118">
  <si>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</si>
  <si>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</si>
  <si>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</si>
  <si>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</si>
  <si>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</si>
  <si>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</si>
  <si>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</si>
  <si>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</si>
  <si>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</si>
  <si>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</si>
  <si>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</si>
  <si>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</si>
  <si>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</si>
  <si>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</si>
  <si>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</si>
  <si>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</si>
  <si>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</si>
  <si>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</si>
  <si>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</si>
  <si>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</si>
  <si>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</si>
  <si>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</si>
  <si>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</si>
  <si>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</si>
  <si>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</si>
  <si>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</si>
  <si>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</si>
  <si>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</si>
  <si>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</si>
  <si>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</si>
  <si>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</si>
  <si>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</si>
  <si>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</si>
  <si>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</si>
  <si>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</si>
  <si>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</si>
  <si>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</si>
  <si>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</si>
  <si>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</si>
  <si>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</si>
  <si>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</si>
  <si>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</si>
  <si>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</si>
  <si>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</si>
  <si>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</si>
  <si>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</si>
  <si>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</si>
  <si>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</si>
  <si>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</si>
  <si>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</si>
  <si>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</si>
  <si>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</si>
  <si>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</si>
  <si>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</si>
  <si>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</si>
  <si>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</si>
  <si>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</si>
  <si>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</si>
  <si>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</si>
  <si>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</si>
  <si>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</si>
  <si>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</si>
  <si>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</si>
  <si>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</si>
  <si>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</si>
  <si>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</si>
  <si>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</si>
  <si>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</si>
  <si>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</si>
  <si>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</si>
  <si>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</si>
  <si>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</si>
  <si>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</si>
  <si>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</si>
  <si>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</si>
  <si>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</si>
  <si>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</si>
  <si>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</si>
  <si>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</si>
  <si>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</si>
  <si>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</si>
  <si>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</si>
  <si>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</si>
  <si>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</si>
  <si>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</si>
  <si>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</si>
  <si>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</si>
  <si>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</si>
  <si>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</si>
  <si>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</si>
  <si>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</si>
  <si>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</si>
  <si>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</si>
  <si>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</si>
  <si>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</si>
  <si>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</si>
  <si>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</si>
  <si>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</si>
  <si>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</si>
  <si>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</si>
  <si>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</si>
  <si>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</si>
  <si>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</si>
  <si>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</si>
  <si>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</si>
  <si>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</si>
  <si>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</si>
  <si>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</si>
  <si>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</si>
  <si>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</si>
  <si>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</si>
  <si>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</si>
  <si>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</si>
  <si>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>Форма № 2-во</t>
  </si>
  <si>
    <t>13. **</t>
  </si>
  <si>
    <t>Генеральный директор ООО "Нордсервис                                            Ш.М.Ассанаев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</si>
  <si>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год</t>
  </si>
  <si>
    <t>Управляющая организация ООО "Нордсервис" (г.Норильск)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</si>
</sst>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2" fontId="24" fillId="0" borderId="10" xfId="0" applyNumberFormat="1" applyFont="1" applyFill="1" applyBorder="1" applyAlignment="1" applyProtection="1">
      <alignment vertical="center"/>
      <protection locked="0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wrapText="1"/>
    </xf>
    <xf numFmtId="2" fontId="25" fillId="0" borderId="0" xfId="0" applyNumberFormat="1" applyFont="1" applyAlignment="1">
      <alignment/>
    </xf>
    <xf numFmtId="2" fontId="20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2" fontId="22" fillId="0" borderId="0" xfId="0" applyNumberFormat="1" applyFont="1" applyFill="1" applyBorder="1" applyAlignment="1" applyProtection="1">
      <alignment horizontal="center" vertical="center" wrapText="1"/>
      <protection/>
    </xf>
    <xf numFmtId="2" fontId="25" fillId="24" borderId="0" xfId="0" applyNumberFormat="1" applyFont="1" applyFill="1" applyBorder="1" applyAlignment="1" applyProtection="1">
      <alignment horizontal="center" wrapText="1"/>
      <protection/>
    </xf>
    <xf numFmtId="2" fontId="25" fillId="24" borderId="11" xfId="0" applyNumberFormat="1" applyFont="1" applyFill="1" applyBorder="1" applyAlignment="1" applyProtection="1">
      <alignment horizontal="center" wrapText="1"/>
      <protection/>
    </xf>
    <xf numFmtId="2" fontId="25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 applyProtection="1">
      <alignment horizontal="center" vertical="center"/>
      <protection/>
    </xf>
    <xf numFmtId="2" fontId="25" fillId="0" borderId="10" xfId="0" applyNumberFormat="1" applyFont="1" applyFill="1" applyBorder="1" applyAlignment="1" applyProtection="1">
      <alignment vertical="center" wrapText="1"/>
      <protection/>
    </xf>
    <xf numFmtId="2" fontId="25" fillId="0" borderId="10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 applyProtection="1">
      <alignment vertical="center"/>
      <protection/>
    </xf>
    <xf numFmtId="2" fontId="25" fillId="0" borderId="10" xfId="0" applyNumberFormat="1" applyFont="1" applyFill="1" applyBorder="1" applyAlignment="1" applyProtection="1">
      <alignment vertical="center"/>
      <protection/>
    </xf>
    <xf numFmtId="2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/>
    </xf>
    <xf numFmtId="2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wrapText="1"/>
    </xf>
    <xf numFmtId="2" fontId="25" fillId="24" borderId="0" xfId="0" applyNumberFormat="1" applyFont="1" applyFill="1" applyBorder="1" applyAlignment="1" applyProtection="1">
      <alignment horizontal="left" wrapText="1"/>
      <protection/>
    </xf>
    <xf numFmtId="2" fontId="25" fillId="0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vertical="center" wrapText="1"/>
    </xf>
    <xf numFmtId="2" fontId="25" fillId="0" borderId="0" xfId="0" applyNumberFormat="1" applyFont="1" applyAlignment="1">
      <alignment vertical="center"/>
    </xf>
    <xf numFmtId="2" fontId="25" fillId="24" borderId="11" xfId="0" applyNumberFormat="1" applyFont="1" applyFill="1" applyBorder="1" applyAlignment="1" applyProtection="1">
      <alignment horizontal="center" vertical="center" wrapText="1"/>
      <protection/>
    </xf>
    <xf numFmtId="2" fontId="25" fillId="24" borderId="0" xfId="0" applyNumberFormat="1" applyFont="1" applyFill="1" applyBorder="1" applyAlignment="1" applyProtection="1">
      <alignment horizontal="left" vertical="center" wrapText="1"/>
      <protection/>
    </xf>
    <xf numFmtId="2" fontId="25" fillId="0" borderId="1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 vertical="center"/>
    </xf>
    <xf numFmtId="1" fontId="25" fillId="0" borderId="10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/>
    </xf>
    <xf numFmtId="2" fontId="22" fillId="25" borderId="12" xfId="0" applyNumberFormat="1" applyFont="1" applyFill="1" applyBorder="1" applyAlignment="1" applyProtection="1">
      <alignment horizontal="center" vertical="center" wrapText="1"/>
      <protection/>
    </xf>
    <xf numFmtId="2" fontId="22" fillId="25" borderId="13" xfId="0" applyNumberFormat="1" applyFont="1" applyFill="1" applyBorder="1" applyAlignment="1" applyProtection="1">
      <alignment horizontal="center" vertical="center" wrapText="1"/>
      <protection/>
    </xf>
    <xf numFmtId="2" fontId="22" fillId="25" borderId="14" xfId="0" applyNumberFormat="1" applyFont="1" applyFill="1" applyBorder="1" applyAlignment="1" applyProtection="1">
      <alignment horizontal="center" vertical="center" wrapText="1"/>
      <protection/>
    </xf>
    <xf numFmtId="2" fontId="25" fillId="0" borderId="15" xfId="0" applyNumberFormat="1" applyFont="1" applyFill="1" applyBorder="1" applyAlignment="1" applyProtection="1">
      <alignment horizontal="center" vertical="center" wrapText="1"/>
      <protection/>
    </xf>
    <xf numFmtId="2" fontId="25" fillId="0" borderId="16" xfId="0" applyNumberFormat="1" applyFont="1" applyFill="1" applyBorder="1" applyAlignment="1" applyProtection="1">
      <alignment horizontal="center" vertical="center" wrapText="1"/>
      <protection/>
    </xf>
    <xf numFmtId="2" fontId="25" fillId="0" borderId="0" xfId="0" applyNumberFormat="1" applyFont="1" applyFill="1" applyBorder="1" applyAlignment="1">
      <alignment horizontal="left" vertical="center" wrapText="1"/>
    </xf>
    <xf numFmtId="2" fontId="22" fillId="0" borderId="13" xfId="0" applyNumberFormat="1" applyFont="1" applyFill="1" applyBorder="1" applyAlignment="1" applyProtection="1">
      <alignment horizontal="center" vertical="center" wrapText="1"/>
      <protection/>
    </xf>
    <xf numFmtId="2" fontId="23" fillId="0" borderId="17" xfId="0" applyNumberFormat="1" applyFont="1" applyFill="1" applyBorder="1" applyAlignment="1" applyProtection="1">
      <alignment horizontal="center" vertical="top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 applyProtection="1">
      <alignment horizontal="left" wrapText="1"/>
      <protection/>
    </xf>
    <xf numFmtId="2" fontId="2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2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Zeros="0" tabSelected="1" zoomScaleSheetLayoutView="75" zoomScalePageLayoutView="0" workbookViewId="0" topLeftCell="A1">
      <selection activeCell="E53" sqref="E53"/>
    </sheetView>
  </sheetViews>
  <sheetFormatPr defaultColWidth="9.00390625" defaultRowHeight="12.75"/>
  <cols>
    <col min="1" max="1" width="9.125" style="3" customWidth="1"/>
    <col min="2" max="2" width="53.00390625" style="4" customWidth="1"/>
    <col min="3" max="4" width="13.375" style="3" customWidth="1"/>
    <col min="5" max="5" width="13.875" style="28" customWidth="1"/>
    <col min="6" max="6" width="32.625" style="5" customWidth="1"/>
    <col min="7" max="7" width="9.125" style="5" customWidth="1"/>
    <col min="8" max="8" width="9.625" style="5" bestFit="1" customWidth="1"/>
    <col min="9" max="16384" width="9.125" style="5" customWidth="1"/>
  </cols>
  <sheetData>
    <row r="1" ht="20.25" customHeight="1">
      <c r="F1" s="6" t="s">
        <v>107</v>
      </c>
    </row>
    <row r="2" spans="5:6" ht="20.25" customHeight="1">
      <c r="E2" s="55" t="s">
        <v>108</v>
      </c>
      <c r="F2" s="56"/>
    </row>
    <row r="3" spans="5:6" ht="20.25" customHeight="1">
      <c r="E3" s="55" t="s">
        <v>109</v>
      </c>
      <c r="F3" s="56"/>
    </row>
    <row r="4" spans="5:6" ht="20.25" customHeight="1">
      <c r="E4" s="55" t="s">
        <v>110</v>
      </c>
      <c r="F4" s="56"/>
    </row>
    <row r="5" spans="5:6" ht="20.25" customHeight="1">
      <c r="E5" s="55" t="s">
        <v>111</v>
      </c>
      <c r="F5" s="56"/>
    </row>
    <row r="6" spans="5:6" ht="26.25" customHeight="1">
      <c r="E6" s="53" t="s">
        <v>112</v>
      </c>
      <c r="F6" s="54"/>
    </row>
    <row r="7" ht="18.75">
      <c r="F7" s="7" t="s">
        <v>113</v>
      </c>
    </row>
    <row r="8" ht="19.5" thickBot="1">
      <c r="F8" s="8"/>
    </row>
    <row r="9" spans="1:6" ht="75.75" customHeight="1" thickBot="1">
      <c r="A9" s="35" t="s">
        <v>116</v>
      </c>
      <c r="B9" s="36"/>
      <c r="C9" s="36"/>
      <c r="D9" s="36"/>
      <c r="E9" s="36"/>
      <c r="F9" s="37"/>
    </row>
    <row r="10" spans="1:6" ht="33" customHeight="1" thickBot="1">
      <c r="A10" s="9"/>
      <c r="B10" s="41" t="s">
        <v>117</v>
      </c>
      <c r="C10" s="41"/>
      <c r="D10" s="41"/>
      <c r="E10" s="41"/>
      <c r="F10" s="9"/>
    </row>
    <row r="11" spans="1:6" ht="14.25" customHeight="1">
      <c r="A11" s="9"/>
      <c r="B11" s="42" t="s">
        <v>50</v>
      </c>
      <c r="C11" s="42"/>
      <c r="D11" s="42"/>
      <c r="E11" s="42"/>
      <c r="F11" s="9"/>
    </row>
    <row r="12" spans="1:6" ht="12" customHeight="1" hidden="1">
      <c r="A12" s="10"/>
      <c r="B12" s="10"/>
      <c r="C12" s="10"/>
      <c r="D12" s="10"/>
      <c r="E12" s="29"/>
      <c r="F12" s="11"/>
    </row>
    <row r="13" spans="1:6" ht="31.5">
      <c r="A13" s="12" t="s">
        <v>0</v>
      </c>
      <c r="B13" s="12" t="s">
        <v>1</v>
      </c>
      <c r="C13" s="12" t="s">
        <v>2</v>
      </c>
      <c r="D13" s="38" t="s">
        <v>51</v>
      </c>
      <c r="E13" s="39"/>
      <c r="F13" s="13" t="s">
        <v>38</v>
      </c>
    </row>
    <row r="14" spans="1:6" ht="38.25" customHeight="1">
      <c r="A14" s="12"/>
      <c r="B14" s="12"/>
      <c r="C14" s="12"/>
      <c r="D14" s="12" t="s">
        <v>48</v>
      </c>
      <c r="E14" s="12" t="s">
        <v>49</v>
      </c>
      <c r="F14" s="13"/>
    </row>
    <row r="15" spans="1:6" s="34" customFormat="1" ht="15.75">
      <c r="A15" s="33">
        <v>1</v>
      </c>
      <c r="B15" s="33">
        <f>A15+1</f>
        <v>2</v>
      </c>
      <c r="C15" s="33">
        <f>B15+1</f>
        <v>3</v>
      </c>
      <c r="D15" s="33">
        <f>C15+1</f>
        <v>4</v>
      </c>
      <c r="E15" s="33">
        <f>D15+1</f>
        <v>5</v>
      </c>
      <c r="F15" s="33">
        <f>E15+1</f>
        <v>6</v>
      </c>
    </row>
    <row r="16" spans="1:6" s="17" customFormat="1" ht="15.75">
      <c r="A16" s="14" t="s">
        <v>75</v>
      </c>
      <c r="B16" s="15" t="s">
        <v>35</v>
      </c>
      <c r="C16" s="12" t="s">
        <v>3</v>
      </c>
      <c r="D16" s="38"/>
      <c r="E16" s="39"/>
      <c r="F16" s="16"/>
    </row>
    <row r="17" spans="1:6" s="17" customFormat="1" ht="15.75">
      <c r="A17" s="14" t="s">
        <v>76</v>
      </c>
      <c r="B17" s="15" t="s">
        <v>39</v>
      </c>
      <c r="C17" s="12" t="s">
        <v>4</v>
      </c>
      <c r="D17" s="1">
        <v>29966.41</v>
      </c>
      <c r="E17" s="1">
        <v>26222.9</v>
      </c>
      <c r="F17" s="16"/>
    </row>
    <row r="18" spans="1:9" s="17" customFormat="1" ht="47.25">
      <c r="A18" s="14" t="s">
        <v>77</v>
      </c>
      <c r="B18" s="15" t="s">
        <v>5</v>
      </c>
      <c r="C18" s="12" t="s">
        <v>4</v>
      </c>
      <c r="D18" s="1">
        <f>D19+D22+D27+D28+D30+D31+D32+D33+D36+D39+D44</f>
        <v>29736.70211</v>
      </c>
      <c r="E18" s="1">
        <f>E19+E22+E27+E28+E30+E31+E32+E33+E36+E39+E44</f>
        <v>26519.79262</v>
      </c>
      <c r="F18" s="16"/>
      <c r="H18" s="17">
        <v>26519.8</v>
      </c>
      <c r="I18" s="17">
        <f>H18-E18</f>
        <v>0.007379999999102438</v>
      </c>
    </row>
    <row r="19" spans="1:6" s="17" customFormat="1" ht="31.5">
      <c r="A19" s="14" t="s">
        <v>78</v>
      </c>
      <c r="B19" s="15" t="s">
        <v>54</v>
      </c>
      <c r="C19" s="12" t="s">
        <v>4</v>
      </c>
      <c r="D19" s="18">
        <f>D20*D21</f>
        <v>25572.998</v>
      </c>
      <c r="E19" s="18">
        <f>E20*E21</f>
        <v>22634.18162</v>
      </c>
      <c r="F19" s="16"/>
    </row>
    <row r="20" spans="1:6" s="17" customFormat="1" ht="15.75">
      <c r="A20" s="14"/>
      <c r="B20" s="15" t="s">
        <v>55</v>
      </c>
      <c r="C20" s="12" t="s">
        <v>36</v>
      </c>
      <c r="D20" s="19">
        <v>1888.7</v>
      </c>
      <c r="E20" s="31">
        <v>1671.653</v>
      </c>
      <c r="F20" s="16"/>
    </row>
    <row r="21" spans="1:6" s="17" customFormat="1" ht="15.75">
      <c r="A21" s="14"/>
      <c r="B21" s="15" t="s">
        <v>56</v>
      </c>
      <c r="C21" s="12" t="s">
        <v>37</v>
      </c>
      <c r="D21" s="19">
        <v>13.54</v>
      </c>
      <c r="E21" s="31">
        <v>13.54</v>
      </c>
      <c r="F21" s="16"/>
    </row>
    <row r="22" spans="1:6" s="17" customFormat="1" ht="47.25">
      <c r="A22" s="14" t="s">
        <v>79</v>
      </c>
      <c r="B22" s="15" t="s">
        <v>101</v>
      </c>
      <c r="C22" s="12" t="s">
        <v>4</v>
      </c>
      <c r="D22" s="1">
        <v>0</v>
      </c>
      <c r="E22" s="1">
        <v>0</v>
      </c>
      <c r="F22" s="16"/>
    </row>
    <row r="23" spans="1:6" s="17" customFormat="1" ht="15.75">
      <c r="A23" s="14" t="s">
        <v>80</v>
      </c>
      <c r="B23" s="15" t="s">
        <v>57</v>
      </c>
      <c r="C23" s="12" t="s">
        <v>4</v>
      </c>
      <c r="D23" s="1">
        <v>0</v>
      </c>
      <c r="E23" s="1">
        <v>0</v>
      </c>
      <c r="F23" s="16"/>
    </row>
    <row r="24" spans="1:6" s="17" customFormat="1" ht="15.75">
      <c r="A24" s="14" t="s">
        <v>81</v>
      </c>
      <c r="B24" s="15" t="s">
        <v>58</v>
      </c>
      <c r="C24" s="12" t="s">
        <v>59</v>
      </c>
      <c r="D24" s="1">
        <v>0</v>
      </c>
      <c r="E24" s="31"/>
      <c r="F24" s="16"/>
    </row>
    <row r="25" spans="1:6" s="17" customFormat="1" ht="15.75">
      <c r="A25" s="14" t="s">
        <v>82</v>
      </c>
      <c r="B25" s="15" t="s">
        <v>60</v>
      </c>
      <c r="C25" s="12" t="s">
        <v>6</v>
      </c>
      <c r="D25" s="1">
        <v>0</v>
      </c>
      <c r="E25" s="1">
        <v>0</v>
      </c>
      <c r="F25" s="16"/>
    </row>
    <row r="26" spans="1:6" s="17" customFormat="1" ht="15.75">
      <c r="A26" s="14" t="s">
        <v>83</v>
      </c>
      <c r="B26" s="15" t="s">
        <v>61</v>
      </c>
      <c r="C26" s="12" t="s">
        <v>7</v>
      </c>
      <c r="D26" s="1">
        <v>0</v>
      </c>
      <c r="E26" s="1">
        <v>0</v>
      </c>
      <c r="F26" s="16"/>
    </row>
    <row r="27" spans="1:6" s="17" customFormat="1" ht="31.5">
      <c r="A27" s="14" t="s">
        <v>84</v>
      </c>
      <c r="B27" s="15" t="s">
        <v>62</v>
      </c>
      <c r="C27" s="12" t="s">
        <v>4</v>
      </c>
      <c r="D27" s="1">
        <v>0</v>
      </c>
      <c r="E27" s="1">
        <v>0</v>
      </c>
      <c r="F27" s="16"/>
    </row>
    <row r="28" spans="1:6" s="17" customFormat="1" ht="31.5">
      <c r="A28" s="14" t="s">
        <v>85</v>
      </c>
      <c r="B28" s="15" t="s">
        <v>8</v>
      </c>
      <c r="C28" s="12" t="s">
        <v>4</v>
      </c>
      <c r="D28" s="1">
        <v>1789.705</v>
      </c>
      <c r="E28" s="31">
        <v>1559.42</v>
      </c>
      <c r="F28" s="16"/>
    </row>
    <row r="29" spans="1:6" s="17" customFormat="1" ht="31.5">
      <c r="A29" s="14" t="s">
        <v>9</v>
      </c>
      <c r="B29" s="15" t="s">
        <v>63</v>
      </c>
      <c r="C29" s="12" t="s">
        <v>10</v>
      </c>
      <c r="D29" s="1">
        <v>4</v>
      </c>
      <c r="E29" s="31">
        <v>4</v>
      </c>
      <c r="F29" s="16"/>
    </row>
    <row r="30" spans="1:6" s="17" customFormat="1" ht="31.5">
      <c r="A30" s="14" t="s">
        <v>86</v>
      </c>
      <c r="B30" s="15" t="s">
        <v>11</v>
      </c>
      <c r="C30" s="12" t="s">
        <v>4</v>
      </c>
      <c r="D30" s="1">
        <f>D28*0.342</f>
        <v>612.07911</v>
      </c>
      <c r="E30" s="31">
        <v>594.65</v>
      </c>
      <c r="F30" s="16"/>
    </row>
    <row r="31" spans="1:6" s="17" customFormat="1" ht="31.5">
      <c r="A31" s="14" t="s">
        <v>87</v>
      </c>
      <c r="B31" s="15" t="s">
        <v>12</v>
      </c>
      <c r="C31" s="12" t="s">
        <v>4</v>
      </c>
      <c r="D31" s="1">
        <v>0</v>
      </c>
      <c r="E31" s="31"/>
      <c r="F31" s="16"/>
    </row>
    <row r="32" spans="1:6" s="17" customFormat="1" ht="31.5">
      <c r="A32" s="14" t="s">
        <v>88</v>
      </c>
      <c r="B32" s="15" t="s">
        <v>13</v>
      </c>
      <c r="C32" s="12" t="s">
        <v>4</v>
      </c>
      <c r="D32" s="1">
        <v>271.95</v>
      </c>
      <c r="E32" s="31">
        <v>259.31</v>
      </c>
      <c r="F32" s="16"/>
    </row>
    <row r="33" spans="1:6" s="17" customFormat="1" ht="15.75">
      <c r="A33" s="14" t="s">
        <v>89</v>
      </c>
      <c r="B33" s="15" t="s">
        <v>64</v>
      </c>
      <c r="C33" s="12" t="s">
        <v>4</v>
      </c>
      <c r="D33" s="1">
        <v>713.1</v>
      </c>
      <c r="E33" s="1">
        <f>852.941</f>
        <v>852.941</v>
      </c>
      <c r="F33" s="16"/>
    </row>
    <row r="34" spans="1:6" s="17" customFormat="1" ht="15.75">
      <c r="A34" s="14" t="s">
        <v>14</v>
      </c>
      <c r="B34" s="15" t="s">
        <v>15</v>
      </c>
      <c r="C34" s="12" t="s">
        <v>4</v>
      </c>
      <c r="D34" s="1">
        <v>496.41</v>
      </c>
      <c r="E34" s="31">
        <v>396.41</v>
      </c>
      <c r="F34" s="16"/>
    </row>
    <row r="35" spans="1:6" s="17" customFormat="1" ht="31.5">
      <c r="A35" s="14" t="s">
        <v>16</v>
      </c>
      <c r="B35" s="15" t="s">
        <v>65</v>
      </c>
      <c r="C35" s="12" t="s">
        <v>4</v>
      </c>
      <c r="D35" s="1">
        <f>D34*0.342</f>
        <v>169.77222000000003</v>
      </c>
      <c r="E35" s="31">
        <v>135.57</v>
      </c>
      <c r="F35" s="16"/>
    </row>
    <row r="36" spans="1:6" s="17" customFormat="1" ht="31.5">
      <c r="A36" s="14" t="s">
        <v>90</v>
      </c>
      <c r="B36" s="15" t="s">
        <v>66</v>
      </c>
      <c r="C36" s="12" t="s">
        <v>4</v>
      </c>
      <c r="D36" s="1">
        <v>164.67</v>
      </c>
      <c r="E36" s="31">
        <v>189.39</v>
      </c>
      <c r="F36" s="16"/>
    </row>
    <row r="37" spans="1:6" s="17" customFormat="1" ht="15.75">
      <c r="A37" s="14" t="s">
        <v>17</v>
      </c>
      <c r="B37" s="15" t="s">
        <v>18</v>
      </c>
      <c r="C37" s="12" t="s">
        <v>4</v>
      </c>
      <c r="D37" s="1">
        <v>112.27</v>
      </c>
      <c r="E37" s="31">
        <v>122.27</v>
      </c>
      <c r="F37" s="16"/>
    </row>
    <row r="38" spans="1:6" s="17" customFormat="1" ht="15.75">
      <c r="A38" s="14" t="s">
        <v>19</v>
      </c>
      <c r="B38" s="15" t="s">
        <v>20</v>
      </c>
      <c r="C38" s="12" t="s">
        <v>4</v>
      </c>
      <c r="D38" s="1">
        <f>D37*0.342</f>
        <v>38.39634</v>
      </c>
      <c r="E38" s="31">
        <v>36.93</v>
      </c>
      <c r="F38" s="16"/>
    </row>
    <row r="39" spans="1:6" s="17" customFormat="1" ht="31.5">
      <c r="A39" s="14" t="s">
        <v>91</v>
      </c>
      <c r="B39" s="15" t="s">
        <v>21</v>
      </c>
      <c r="C39" s="12" t="s">
        <v>4</v>
      </c>
      <c r="D39" s="2">
        <f>D40+D41+D42+D43</f>
        <v>389.21000000000004</v>
      </c>
      <c r="E39" s="2">
        <f>E40+E41+E42+E43</f>
        <v>264.6</v>
      </c>
      <c r="F39" s="16"/>
    </row>
    <row r="40" spans="1:6" s="17" customFormat="1" ht="15.75">
      <c r="A40" s="14" t="s">
        <v>22</v>
      </c>
      <c r="B40" s="15" t="s">
        <v>23</v>
      </c>
      <c r="C40" s="12" t="s">
        <v>4</v>
      </c>
      <c r="D40" s="1">
        <v>186.97</v>
      </c>
      <c r="E40" s="31">
        <v>186.97</v>
      </c>
      <c r="F40" s="16"/>
    </row>
    <row r="41" spans="1:6" s="17" customFormat="1" ht="15.75">
      <c r="A41" s="14" t="s">
        <v>24</v>
      </c>
      <c r="B41" s="15" t="s">
        <v>25</v>
      </c>
      <c r="C41" s="12" t="s">
        <v>4</v>
      </c>
      <c r="D41" s="1">
        <v>202.24</v>
      </c>
      <c r="E41" s="31">
        <v>77.63</v>
      </c>
      <c r="F41" s="16"/>
    </row>
    <row r="42" spans="1:6" s="17" customFormat="1" ht="15.75">
      <c r="A42" s="14" t="s">
        <v>26</v>
      </c>
      <c r="B42" s="15" t="s">
        <v>27</v>
      </c>
      <c r="C42" s="15" t="s">
        <v>4</v>
      </c>
      <c r="D42" s="1">
        <v>0</v>
      </c>
      <c r="E42" s="31"/>
      <c r="F42" s="16"/>
    </row>
    <row r="43" spans="1:6" s="17" customFormat="1" ht="31.5">
      <c r="A43" s="14" t="s">
        <v>28</v>
      </c>
      <c r="B43" s="15" t="s">
        <v>29</v>
      </c>
      <c r="C43" s="15" t="s">
        <v>4</v>
      </c>
      <c r="D43" s="1">
        <v>0</v>
      </c>
      <c r="E43" s="31"/>
      <c r="F43" s="16"/>
    </row>
    <row r="44" spans="1:6" s="17" customFormat="1" ht="63">
      <c r="A44" s="14" t="s">
        <v>92</v>
      </c>
      <c r="B44" s="15" t="s">
        <v>30</v>
      </c>
      <c r="C44" s="12" t="s">
        <v>4</v>
      </c>
      <c r="D44" s="1">
        <v>222.99</v>
      </c>
      <c r="E44" s="31">
        <v>165.3</v>
      </c>
      <c r="F44" s="16"/>
    </row>
    <row r="45" spans="1:6" s="17" customFormat="1" ht="31.5">
      <c r="A45" s="14" t="s">
        <v>93</v>
      </c>
      <c r="B45" s="15" t="s">
        <v>31</v>
      </c>
      <c r="C45" s="12" t="s">
        <v>4</v>
      </c>
      <c r="D45" s="1">
        <f>(D17-D18)</f>
        <v>229.7078900000015</v>
      </c>
      <c r="E45" s="1">
        <f>(E17-E18)</f>
        <v>-296.8926199999987</v>
      </c>
      <c r="F45" s="16"/>
    </row>
    <row r="46" spans="1:6" s="17" customFormat="1" ht="31.5">
      <c r="A46" s="14" t="s">
        <v>94</v>
      </c>
      <c r="B46" s="15" t="s">
        <v>67</v>
      </c>
      <c r="C46" s="12" t="s">
        <v>4</v>
      </c>
      <c r="D46" s="1">
        <f>D45*0.8</f>
        <v>183.76631200000122</v>
      </c>
      <c r="E46" s="1"/>
      <c r="F46" s="16"/>
    </row>
    <row r="47" spans="1:6" s="17" customFormat="1" ht="79.5" customHeight="1">
      <c r="A47" s="14" t="s">
        <v>32</v>
      </c>
      <c r="B47" s="15" t="s">
        <v>106</v>
      </c>
      <c r="C47" s="12" t="s">
        <v>4</v>
      </c>
      <c r="D47" s="1">
        <v>183.77</v>
      </c>
      <c r="E47" s="1"/>
      <c r="F47" s="16"/>
    </row>
    <row r="48" spans="1:6" s="17" customFormat="1" ht="31.5">
      <c r="A48" s="14" t="s">
        <v>95</v>
      </c>
      <c r="B48" s="15" t="s">
        <v>102</v>
      </c>
      <c r="C48" s="12" t="s">
        <v>4</v>
      </c>
      <c r="D48" s="2">
        <f>D49+D50</f>
        <v>0</v>
      </c>
      <c r="E48" s="31"/>
      <c r="F48" s="16"/>
    </row>
    <row r="49" spans="1:6" s="17" customFormat="1" ht="15.75">
      <c r="A49" s="14" t="s">
        <v>40</v>
      </c>
      <c r="B49" s="15" t="s">
        <v>103</v>
      </c>
      <c r="C49" s="12" t="s">
        <v>4</v>
      </c>
      <c r="D49" s="1">
        <v>0</v>
      </c>
      <c r="E49" s="31"/>
      <c r="F49" s="16"/>
    </row>
    <row r="50" spans="1:6" s="17" customFormat="1" ht="15.75">
      <c r="A50" s="14" t="s">
        <v>41</v>
      </c>
      <c r="B50" s="15" t="s">
        <v>104</v>
      </c>
      <c r="C50" s="12" t="s">
        <v>4</v>
      </c>
      <c r="D50" s="1">
        <v>0</v>
      </c>
      <c r="E50" s="31"/>
      <c r="F50" s="16"/>
    </row>
    <row r="51" spans="1:6" s="17" customFormat="1" ht="31.5">
      <c r="A51" s="14" t="s">
        <v>96</v>
      </c>
      <c r="B51" s="15" t="s">
        <v>68</v>
      </c>
      <c r="C51" s="12" t="s">
        <v>33</v>
      </c>
      <c r="D51" s="19">
        <f>D20</f>
        <v>1888.7</v>
      </c>
      <c r="E51" s="19">
        <f>E20</f>
        <v>1671.653</v>
      </c>
      <c r="F51" s="16"/>
    </row>
    <row r="52" spans="1:6" s="17" customFormat="1" ht="47.25">
      <c r="A52" s="14" t="s">
        <v>97</v>
      </c>
      <c r="B52" s="15" t="s">
        <v>69</v>
      </c>
      <c r="C52" s="12" t="s">
        <v>33</v>
      </c>
      <c r="D52" s="19">
        <v>0</v>
      </c>
      <c r="E52" s="31"/>
      <c r="F52" s="16"/>
    </row>
    <row r="53" spans="1:6" s="17" customFormat="1" ht="31.5">
      <c r="A53" s="14" t="s">
        <v>98</v>
      </c>
      <c r="B53" s="15" t="s">
        <v>70</v>
      </c>
      <c r="C53" s="12" t="s">
        <v>33</v>
      </c>
      <c r="D53" s="1">
        <f>D51</f>
        <v>1888.7</v>
      </c>
      <c r="E53" s="1">
        <f>E51</f>
        <v>1671.653</v>
      </c>
      <c r="F53" s="16"/>
    </row>
    <row r="54" spans="1:6" s="17" customFormat="1" ht="31.5">
      <c r="A54" s="14" t="s">
        <v>99</v>
      </c>
      <c r="B54" s="15" t="s">
        <v>71</v>
      </c>
      <c r="C54" s="12" t="s">
        <v>34</v>
      </c>
      <c r="D54" s="1">
        <v>11794</v>
      </c>
      <c r="E54" s="1">
        <v>11794</v>
      </c>
      <c r="F54" s="16"/>
    </row>
    <row r="55" spans="1:6" s="17" customFormat="1" ht="15.75">
      <c r="A55" s="14" t="s">
        <v>100</v>
      </c>
      <c r="B55" s="15" t="s">
        <v>72</v>
      </c>
      <c r="C55" s="12" t="s">
        <v>73</v>
      </c>
      <c r="D55" s="1">
        <v>0</v>
      </c>
      <c r="E55" s="31"/>
      <c r="F55" s="16"/>
    </row>
    <row r="56" spans="1:6" s="17" customFormat="1" ht="15.75">
      <c r="A56" s="14" t="s">
        <v>105</v>
      </c>
      <c r="B56" s="15" t="s">
        <v>74</v>
      </c>
      <c r="C56" s="12" t="s">
        <v>73</v>
      </c>
      <c r="D56" s="1">
        <v>0</v>
      </c>
      <c r="E56" s="31"/>
      <c r="F56" s="16"/>
    </row>
    <row r="57" spans="1:6" s="17" customFormat="1" ht="15.75">
      <c r="A57" s="20" t="s">
        <v>114</v>
      </c>
      <c r="B57" s="16" t="s">
        <v>42</v>
      </c>
      <c r="C57" s="43"/>
      <c r="D57" s="44"/>
      <c r="E57" s="44"/>
      <c r="F57" s="45"/>
    </row>
    <row r="58" spans="1:6" s="17" customFormat="1" ht="15.75">
      <c r="A58" s="21"/>
      <c r="B58" s="22" t="s">
        <v>43</v>
      </c>
      <c r="C58" s="46"/>
      <c r="D58" s="47"/>
      <c r="E58" s="47"/>
      <c r="F58" s="48"/>
    </row>
    <row r="59" spans="1:6" s="17" customFormat="1" ht="15.75">
      <c r="A59" s="21"/>
      <c r="B59" s="22" t="s">
        <v>44</v>
      </c>
      <c r="C59" s="46"/>
      <c r="D59" s="47"/>
      <c r="E59" s="47"/>
      <c r="F59" s="48"/>
    </row>
    <row r="60" spans="1:6" s="17" customFormat="1" ht="15.75">
      <c r="A60" s="21"/>
      <c r="B60" s="22" t="s">
        <v>45</v>
      </c>
      <c r="C60" s="46"/>
      <c r="D60" s="47"/>
      <c r="E60" s="47"/>
      <c r="F60" s="48"/>
    </row>
    <row r="61" spans="1:6" s="17" customFormat="1" ht="15.75">
      <c r="A61" s="21"/>
      <c r="B61" s="22" t="s">
        <v>46</v>
      </c>
      <c r="C61" s="46"/>
      <c r="D61" s="47"/>
      <c r="E61" s="47"/>
      <c r="F61" s="48"/>
    </row>
    <row r="62" spans="1:6" s="17" customFormat="1" ht="15.75">
      <c r="A62" s="21"/>
      <c r="B62" s="22" t="s">
        <v>47</v>
      </c>
      <c r="C62" s="49"/>
      <c r="D62" s="50"/>
      <c r="E62" s="50"/>
      <c r="F62" s="51"/>
    </row>
    <row r="63" spans="1:5" s="17" customFormat="1" ht="15.75">
      <c r="A63" s="23"/>
      <c r="B63" s="24"/>
      <c r="C63" s="23"/>
      <c r="D63" s="23"/>
      <c r="E63" s="32"/>
    </row>
    <row r="64" spans="1:6" s="17" customFormat="1" ht="30.75" customHeight="1">
      <c r="A64" s="52" t="s">
        <v>52</v>
      </c>
      <c r="B64" s="52"/>
      <c r="C64" s="52"/>
      <c r="D64" s="52"/>
      <c r="E64" s="52"/>
      <c r="F64" s="52"/>
    </row>
    <row r="65" spans="1:6" s="17" customFormat="1" ht="17.25" customHeight="1">
      <c r="A65" s="25"/>
      <c r="B65" s="25"/>
      <c r="C65" s="25"/>
      <c r="D65" s="25"/>
      <c r="E65" s="30"/>
      <c r="F65" s="25"/>
    </row>
    <row r="66" spans="1:6" s="17" customFormat="1" ht="17.25" customHeight="1">
      <c r="A66" s="52" t="s">
        <v>53</v>
      </c>
      <c r="B66" s="52"/>
      <c r="C66" s="52"/>
      <c r="D66" s="52"/>
      <c r="E66" s="52"/>
      <c r="F66" s="52"/>
    </row>
    <row r="67" spans="1:6" s="17" customFormat="1" ht="17.25" customHeight="1">
      <c r="A67" s="52"/>
      <c r="B67" s="52"/>
      <c r="C67" s="52"/>
      <c r="D67" s="52"/>
      <c r="E67" s="52"/>
      <c r="F67" s="52"/>
    </row>
    <row r="68" spans="1:6" s="17" customFormat="1" ht="39.75" customHeight="1">
      <c r="A68" s="40" t="s">
        <v>115</v>
      </c>
      <c r="B68" s="40"/>
      <c r="C68" s="40"/>
      <c r="D68" s="40"/>
      <c r="E68" s="40"/>
      <c r="F68" s="40"/>
    </row>
    <row r="69" spans="1:6" s="17" customFormat="1" ht="39.75" customHeight="1">
      <c r="A69" s="26"/>
      <c r="B69" s="26"/>
      <c r="C69" s="26"/>
      <c r="D69" s="26"/>
      <c r="E69" s="26"/>
      <c r="F69" s="26"/>
    </row>
    <row r="70" spans="1:6" ht="15.75">
      <c r="A70" s="27"/>
      <c r="B70" s="27"/>
      <c r="C70" s="27"/>
      <c r="D70" s="27"/>
      <c r="E70" s="27"/>
      <c r="F70" s="27"/>
    </row>
    <row r="71" spans="1:6" ht="15.75">
      <c r="A71" s="27"/>
      <c r="B71" s="27"/>
      <c r="C71" s="27"/>
      <c r="D71" s="27"/>
      <c r="E71" s="27"/>
      <c r="F71" s="27"/>
    </row>
    <row r="72" spans="1:6" ht="15.75">
      <c r="A72" s="27"/>
      <c r="B72" s="27"/>
      <c r="C72" s="27"/>
      <c r="D72" s="27"/>
      <c r="E72" s="27"/>
      <c r="F72" s="27"/>
    </row>
    <row r="73" spans="1:6" ht="15.75">
      <c r="A73" s="27"/>
      <c r="B73" s="27"/>
      <c r="C73" s="27"/>
      <c r="D73" s="27"/>
      <c r="E73" s="27"/>
      <c r="F73" s="27"/>
    </row>
    <row r="74" spans="1:6" ht="15.75">
      <c r="A74" s="27"/>
      <c r="B74" s="27"/>
      <c r="C74" s="27"/>
      <c r="D74" s="27"/>
      <c r="E74" s="27"/>
      <c r="F74" s="27"/>
    </row>
  </sheetData>
  <sheetProtection/>
  <mergeCells count="14">
    <mergeCell ref="E6:F6"/>
    <mergeCell ref="E2:F2"/>
    <mergeCell ref="E3:F3"/>
    <mergeCell ref="E4:F4"/>
    <mergeCell ref="E5:F5"/>
    <mergeCell ref="A9:F9"/>
    <mergeCell ref="D13:E13"/>
    <mergeCell ref="A68:F68"/>
    <mergeCell ref="B10:E10"/>
    <mergeCell ref="B11:E11"/>
    <mergeCell ref="C57:F62"/>
    <mergeCell ref="D16:E16"/>
    <mergeCell ref="A64:F64"/>
    <mergeCell ref="A66:F67"/>
  </mergeCells>
  <dataValidations count="1">
    <dataValidation type="decimal" allowBlank="1" showInputMessage="1" showErrorMessage="1" sqref="E22:E23 E25:E27 D17:D56 E39 E45:E47 E51 E17:E19 E33 E53:E54">
      <formula1>-999999999999999</formula1>
      <formula2>999999999999999</formula2>
    </dataValidation>
  </dataValidations>
  <printOptions/>
  <pageMargins left="0.77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2010-12-09T03:23:21Z</cp:lastPrinted>
  <dcterms:created xsi:type="dcterms:W3CDTF">2010-05-25T03:00:19Z</dcterms:created>
  <dcterms:modified xsi:type="dcterms:W3CDTF">2012-05-25T03:50:11Z</dcterms:modified>
  <cp:category/>
  <cp:version/>
  <cp:contentType/>
  <cp:contentStatus/>
</cp:coreProperties>
</file>