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calcMode="autoNoTable"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<sst xmlns="http://schemas.openxmlformats.org/spreadsheetml/2006/main" count="142" uniqueCount="112">
  <si>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</si>
  <si>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</si>
  <si>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</si>
  <si>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</si>
  <si>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</si>
  <si>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</si>
  <si>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</si>
  <si>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</si>
  <si>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</si>
  <si>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</si>
  <si>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</si>
  <si>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</si>
  <si>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</si>
  <si>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</si>
  <si>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</si>
  <si>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</si>
  <si>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</si>
  <si>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</si>
  <si>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</si>
  <si>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</si>
  <si>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</si>
  <si>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</si>
  <si>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</si>
  <si>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</si>
  <si>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</si>
  <si>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</si>
  <si>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</si>
  <si>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</si>
  <si>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</si>
  <si>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</si>
  <si>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</si>
  <si>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</si>
  <si>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</si>
  <si>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</si>
  <si>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</si>
  <si>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</si>
  <si>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</si>
  <si>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</si>
  <si>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</si>
  <si>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</si>
  <si>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</si>
  <si>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</si>
  <si>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</si>
  <si>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</si>
  <si>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</si>
  <si>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</si>
  <si>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</si>
  <si>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</si>
  <si>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</si>
  <si>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</si>
  <si>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</si>
  <si>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</si>
  <si>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</si>
  <si>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</si>
  <si>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</si>
  <si>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</si>
  <si>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</si>
  <si>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</si>
  <si>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</si>
  <si>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</si>
  <si>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</si>
  <si>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</si>
  <si>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</si>
  <si>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</si>
  <si>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</si>
  <si>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</si>
  <si>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</si>
  <si>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</si>
  <si>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</si>
  <si>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</si>
  <si>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</si>
  <si>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</si>
  <si>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</si>
  <si>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</si>
  <si>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</si>
  <si>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</si>
  <si>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</si>
  <si>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</si>
  <si>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</si>
  <si>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</si>
  <si>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</si>
  <si>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</si>
  <si>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</si>
  <si>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</si>
  <si>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</si>
  <si>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</si>
  <si>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</si>
  <si>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</si>
  <si>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</si>
  <si>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</si>
  <si>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</si>
  <si>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</si>
  <si>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</si>
  <si>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</si>
  <si>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</si>
  <si>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</si>
  <si>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</si>
  <si>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</si>
  <si>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</si>
  <si>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</si>
  <si>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</si>
  <si>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</si>
  <si>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</si>
  <si>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</si>
  <si>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</si>
  <si>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</si>
  <si>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</si>
  <si>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</si>
  <si>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</si>
  <si>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ОАО"Красноярскнефтепродукт"филиал "Северный"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</si>
  <si>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</si>
  <si>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2011________год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</si>
</sst>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73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6">
      <selection activeCell="E23" sqref="E23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24" t="s">
        <v>111</v>
      </c>
      <c r="B3" s="25"/>
      <c r="C3" s="25"/>
      <c r="D3" s="25"/>
      <c r="E3" s="25"/>
      <c r="F3" s="26"/>
    </row>
    <row r="4" spans="1:6" ht="33" customHeight="1" thickBot="1">
      <c r="A4" s="19"/>
      <c r="B4" s="30" t="s">
        <v>109</v>
      </c>
      <c r="C4" s="30"/>
      <c r="D4" s="30"/>
      <c r="E4" s="30"/>
      <c r="F4" s="19"/>
    </row>
    <row r="5" spans="1:6" ht="23.25" customHeight="1">
      <c r="A5" s="19"/>
      <c r="B5" s="31" t="s">
        <v>50</v>
      </c>
      <c r="C5" s="31"/>
      <c r="D5" s="31"/>
      <c r="E5" s="31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7" t="s">
        <v>51</v>
      </c>
      <c r="E7" s="28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27" t="s">
        <v>110</v>
      </c>
      <c r="E10" s="28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44">
        <v>2546.66</v>
      </c>
      <c r="E11" s="15">
        <v>2228.6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44">
        <f>D16+D22+D24+D25+D27+D33+D30</f>
        <v>2541.8599999999997</v>
      </c>
      <c r="E12" s="44">
        <f>E16+E22+E24+E25+E27+E33+E30</f>
        <v>2471.8944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45"/>
      <c r="E13" s="22"/>
      <c r="F13" s="10"/>
    </row>
    <row r="14" spans="1:6" s="6" customFormat="1" ht="15.75">
      <c r="A14" s="5"/>
      <c r="B14" s="2" t="s">
        <v>56</v>
      </c>
      <c r="C14" s="3" t="s">
        <v>36</v>
      </c>
      <c r="D14" s="45"/>
      <c r="E14" s="22"/>
      <c r="F14" s="10"/>
    </row>
    <row r="15" spans="1:6" s="6" customFormat="1" ht="15.75">
      <c r="A15" s="5"/>
      <c r="B15" s="2" t="s">
        <v>57</v>
      </c>
      <c r="C15" s="3" t="s">
        <v>37</v>
      </c>
      <c r="D15" s="45"/>
      <c r="E15" s="42"/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44">
        <v>216.18</v>
      </c>
      <c r="E16" s="42">
        <v>219.6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44"/>
      <c r="E17" s="4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44"/>
      <c r="E18" s="4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6">
        <f>D16/D20</f>
        <v>1.5977118531328987</v>
      </c>
      <c r="E19" s="47">
        <f>E16/E20</f>
        <v>1.8996539792387543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44">
        <v>135.306</v>
      </c>
      <c r="E20" s="42">
        <v>115.6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44"/>
      <c r="E21" s="42"/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44">
        <v>577.91</v>
      </c>
      <c r="E22" s="42">
        <v>635.7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4">
        <v>3</v>
      </c>
      <c r="E23" s="42">
        <v>3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44">
        <v>197.65</v>
      </c>
      <c r="E24" s="42">
        <f>E22*34.2%</f>
        <v>217.40940000000003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44">
        <v>353.09</v>
      </c>
      <c r="E25" s="42">
        <v>361.2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44"/>
      <c r="E26" s="42"/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44">
        <v>626.53</v>
      </c>
      <c r="E27" s="42">
        <f>E28+E29+E30</f>
        <v>475.6682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4">
        <v>346.39</v>
      </c>
      <c r="E28" s="42">
        <v>297.1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44">
        <v>118.46</v>
      </c>
      <c r="E29" s="42">
        <f>E28*34.2%</f>
        <v>101.60820000000001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44">
        <v>62.18</v>
      </c>
      <c r="E30" s="42">
        <v>76.96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4"/>
      <c r="E31" s="42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4"/>
      <c r="E32" s="42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44">
        <v>508.32</v>
      </c>
      <c r="E33" s="42">
        <f>E36+E37+E35</f>
        <v>485.35679999999996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4"/>
      <c r="E34" s="42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44">
        <v>55.6</v>
      </c>
      <c r="E35" s="42">
        <v>68.8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44">
        <v>337.35</v>
      </c>
      <c r="E36" s="42">
        <v>310.4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44">
        <v>115.37</v>
      </c>
      <c r="E37" s="42">
        <f>E36*34.2%</f>
        <v>106.1568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44"/>
      <c r="E38" s="42"/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44">
        <v>4.8</v>
      </c>
      <c r="E39" s="42">
        <f>E11-E12</f>
        <v>-243.29440000000022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44"/>
      <c r="E40" s="42"/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44"/>
      <c r="E41" s="42"/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44"/>
      <c r="E42" s="42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44"/>
      <c r="E43" s="42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44"/>
      <c r="E44" s="42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45">
        <v>160</v>
      </c>
      <c r="E45" s="42">
        <v>133.7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45"/>
      <c r="E46" s="42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44">
        <v>174</v>
      </c>
      <c r="E47" s="42">
        <v>152.2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43">
        <v>4</v>
      </c>
      <c r="E48" s="42">
        <v>4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3">
        <v>1</v>
      </c>
      <c r="E49" s="42"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3">
        <v>1</v>
      </c>
      <c r="E50" s="42">
        <v>1</v>
      </c>
      <c r="F50" s="10"/>
    </row>
    <row r="51" spans="1:6" s="6" customFormat="1" ht="15.75">
      <c r="A51" s="15" t="s">
        <v>107</v>
      </c>
      <c r="B51" s="10" t="s">
        <v>42</v>
      </c>
      <c r="C51" s="32"/>
      <c r="D51" s="33"/>
      <c r="E51" s="33"/>
      <c r="F51" s="34"/>
    </row>
    <row r="52" spans="1:6" s="6" customFormat="1" ht="15.75">
      <c r="A52" s="8"/>
      <c r="B52" s="7" t="s">
        <v>43</v>
      </c>
      <c r="C52" s="35"/>
      <c r="D52" s="36"/>
      <c r="E52" s="36"/>
      <c r="F52" s="37"/>
    </row>
    <row r="53" spans="1:6" s="6" customFormat="1" ht="15.75">
      <c r="A53" s="8"/>
      <c r="B53" s="7" t="s">
        <v>44</v>
      </c>
      <c r="C53" s="35"/>
      <c r="D53" s="36"/>
      <c r="E53" s="36"/>
      <c r="F53" s="37"/>
    </row>
    <row r="54" spans="1:6" s="6" customFormat="1" ht="15.75">
      <c r="A54" s="8"/>
      <c r="B54" s="7" t="s">
        <v>45</v>
      </c>
      <c r="C54" s="35"/>
      <c r="D54" s="36"/>
      <c r="E54" s="36"/>
      <c r="F54" s="37"/>
    </row>
    <row r="55" spans="1:6" s="6" customFormat="1" ht="15.75">
      <c r="A55" s="8"/>
      <c r="B55" s="7" t="s">
        <v>46</v>
      </c>
      <c r="C55" s="35"/>
      <c r="D55" s="36"/>
      <c r="E55" s="36"/>
      <c r="F55" s="37"/>
    </row>
    <row r="56" spans="1:6" s="6" customFormat="1" ht="15.75">
      <c r="A56" s="8"/>
      <c r="B56" s="7" t="s">
        <v>47</v>
      </c>
      <c r="C56" s="38"/>
      <c r="D56" s="39"/>
      <c r="E56" s="39"/>
      <c r="F56" s="40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1" t="s">
        <v>52</v>
      </c>
      <c r="B58" s="41"/>
      <c r="C58" s="41"/>
      <c r="D58" s="41"/>
      <c r="E58" s="41"/>
      <c r="F58" s="41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29" t="s">
        <v>53</v>
      </c>
      <c r="B60" s="29"/>
      <c r="C60" s="29"/>
      <c r="D60" s="29"/>
      <c r="E60" s="29"/>
      <c r="F60" s="29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2010-09-07T03:13:35Z</cp:lastPrinted>
  <dcterms:created xsi:type="dcterms:W3CDTF">2010-05-25T03:00:19Z</dcterms:created>
  <dcterms:modified xsi:type="dcterms:W3CDTF">2012-06-20T04:49:05Z</dcterms:modified>
  <cp:category/>
  <cp:version/>
  <cp:contentType/>
  <cp:contentStatus/>
</cp:coreProperties>
</file>