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деят'!$A$1:$F$68</definedName>
  </definedNames>
  <calcPr calcMode="autoNoTable"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<sst xmlns="http://schemas.openxmlformats.org/spreadsheetml/2006/main" count="174" uniqueCount="129">
  <si>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</si>
  <si>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</si>
  <si>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</si>
  <si>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</si>
  <si>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</si>
  <si>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</si>
  <si>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</si>
  <si>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</si>
  <si>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</si>
  <si>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</si>
  <si>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</si>
  <si>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</si>
  <si>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</si>
  <si>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</si>
  <si>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</si>
  <si>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</si>
  <si>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</si>
  <si>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</si>
  <si>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</si>
  <si>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</si>
  <si>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</si>
  <si>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</si>
  <si>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</si>
  <si>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</si>
  <si>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</si>
  <si>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</si>
  <si>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</si>
  <si>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</si>
  <si>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</si>
  <si>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</si>
  <si>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</si>
  <si>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</si>
  <si>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</si>
  <si>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</si>
  <si>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</si>
  <si>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</si>
  <si>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</si>
  <si>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</si>
  <si>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</si>
  <si>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</si>
  <si>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</si>
  <si>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</si>
  <si>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</si>
  <si>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</si>
  <si>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</si>
  <si>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</si>
  <si>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</si>
  <si>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</si>
  <si>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</si>
  <si>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</si>
  <si>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</si>
  <si>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</si>
  <si>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</si>
  <si>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</si>
  <si>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</si>
  <si>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</si>
  <si>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</si>
  <si>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</si>
  <si>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</si>
  <si>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</si>
  <si>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</si>
  <si>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</si>
  <si>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</si>
  <si>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</si>
  <si>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</si>
  <si>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</si>
  <si>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</si>
  <si>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</si>
  <si>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</si>
  <si>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</si>
  <si>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</si>
  <si>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</si>
  <si>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</si>
  <si>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</si>
  <si>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</si>
  <si>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</si>
  <si>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</si>
  <si>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</si>
  <si>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</si>
  <si>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</si>
  <si>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</si>
  <si>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</si>
  <si>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</si>
  <si>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</si>
  <si>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</si>
  <si>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</si>
  <si>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</si>
  <si>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</si>
  <si>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</si>
  <si>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</si>
  <si>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</si>
  <si>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</si>
  <si>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</si>
  <si>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</si>
  <si>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</si>
  <si>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</si>
  <si>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</si>
  <si>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</si>
  <si>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</si>
  <si>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</si>
  <si>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</si>
  <si>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</si>
  <si>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</si>
  <si>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</si>
  <si>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</si>
  <si>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</si>
  <si>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</si>
  <si>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</si>
  <si>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</si>
  <si>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</si>
  <si>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</si>
  <si>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</si>
  <si>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</si>
  <si>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</si>
  <si>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</si>
  <si>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</si>
  <si>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</si>
  <si>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</si>
  <si>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</si>
  <si>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</si>
  <si>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</si>
  <si>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</si>
  <si>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</si>
  <si>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</si>
  <si>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Расходы на химреагенты, используемые в технологическом процессе</t>
  </si>
  <si>
    <t>ОАО "Красноярскнефтепродукт"филиал "Северный"</t>
  </si>
  <si>
    <t>Водоснабжение</t>
  </si>
  <si>
    <t>Исполнитель:начальник ФЭО                                                                           В.В.Коренко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</si>
  <si>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________2011_________год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</si>
</sst>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">
      <selection activeCell="A1" sqref="A1:F68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33" customHeight="1" thickBot="1">
      <c r="A4" s="22"/>
      <c r="B4" s="38" t="s">
        <v>125</v>
      </c>
      <c r="C4" s="38"/>
      <c r="D4" s="38"/>
      <c r="E4" s="38"/>
      <c r="F4" s="22"/>
    </row>
    <row r="5" spans="1:6" ht="23.25" customHeight="1">
      <c r="A5" s="22"/>
      <c r="B5" s="39" t="s">
        <v>121</v>
      </c>
      <c r="C5" s="39"/>
      <c r="D5" s="39"/>
      <c r="E5" s="39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1.5">
      <c r="A10" s="6" t="s">
        <v>3</v>
      </c>
      <c r="B10" s="2" t="s">
        <v>88</v>
      </c>
      <c r="C10" s="3" t="s">
        <v>7</v>
      </c>
      <c r="D10" s="3" t="s">
        <v>126</v>
      </c>
      <c r="E10" s="16"/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7">
        <v>1922.99</v>
      </c>
      <c r="E11" s="7">
        <v>1882.6</v>
      </c>
      <c r="F11" s="11"/>
    </row>
    <row r="12" spans="1:6" s="9" customFormat="1" ht="47.25">
      <c r="A12" s="6">
        <v>3</v>
      </c>
      <c r="B12" s="2" t="s">
        <v>9</v>
      </c>
      <c r="C12" s="3" t="s">
        <v>8</v>
      </c>
      <c r="D12" s="7">
        <f>D20+D24+D26+D27+D29+D32+D35</f>
        <v>1919.38</v>
      </c>
      <c r="E12" s="7">
        <f>E20+E24+E26+E27+E29+E32+E35</f>
        <v>1789.5808</v>
      </c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3"/>
      <c r="E13" s="8"/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3"/>
      <c r="E14" s="26">
        <f>E15*E16</f>
        <v>0</v>
      </c>
      <c r="F14" s="27"/>
    </row>
    <row r="15" spans="1:6" s="9" customFormat="1" ht="15.75">
      <c r="A15" s="6"/>
      <c r="B15" s="2" t="s">
        <v>90</v>
      </c>
      <c r="C15" s="3" t="s">
        <v>91</v>
      </c>
      <c r="D15" s="3"/>
      <c r="E15" s="28"/>
      <c r="F15" s="27"/>
    </row>
    <row r="16" spans="1:6" s="9" customFormat="1" ht="15.75">
      <c r="A16" s="6"/>
      <c r="B16" s="2" t="s">
        <v>92</v>
      </c>
      <c r="C16" s="3" t="s">
        <v>93</v>
      </c>
      <c r="D16" s="3"/>
      <c r="E16" s="26"/>
      <c r="F16" s="27"/>
    </row>
    <row r="17" spans="1:6" s="9" customFormat="1" ht="15.75">
      <c r="A17" s="6" t="s">
        <v>13</v>
      </c>
      <c r="B17" s="4" t="s">
        <v>14</v>
      </c>
      <c r="C17" s="3" t="s">
        <v>8</v>
      </c>
      <c r="D17" s="3"/>
      <c r="E17" s="26">
        <f>E18*E19</f>
        <v>0</v>
      </c>
      <c r="F17" s="27"/>
    </row>
    <row r="18" spans="1:6" s="9" customFormat="1" ht="15.75">
      <c r="A18" s="6"/>
      <c r="B18" s="2" t="s">
        <v>90</v>
      </c>
      <c r="C18" s="3" t="s">
        <v>91</v>
      </c>
      <c r="D18" s="3"/>
      <c r="E18" s="26"/>
      <c r="F18" s="27"/>
    </row>
    <row r="19" spans="1:6" s="9" customFormat="1" ht="15.75">
      <c r="A19" s="6"/>
      <c r="B19" s="2" t="s">
        <v>92</v>
      </c>
      <c r="C19" s="3" t="s">
        <v>93</v>
      </c>
      <c r="D19" s="3"/>
      <c r="E19" s="26"/>
      <c r="F19" s="27"/>
    </row>
    <row r="20" spans="1:6" s="9" customFormat="1" ht="63">
      <c r="A20" s="6" t="s">
        <v>15</v>
      </c>
      <c r="B20" s="2" t="s">
        <v>16</v>
      </c>
      <c r="C20" s="3" t="s">
        <v>8</v>
      </c>
      <c r="D20" s="3">
        <v>151.62</v>
      </c>
      <c r="E20" s="26">
        <v>233.3</v>
      </c>
      <c r="F20" s="27"/>
    </row>
    <row r="21" spans="1:6" s="9" customFormat="1" ht="15.75">
      <c r="A21" s="6" t="s">
        <v>17</v>
      </c>
      <c r="B21" s="2" t="s">
        <v>18</v>
      </c>
      <c r="C21" s="3" t="s">
        <v>19</v>
      </c>
      <c r="D21" s="25">
        <f>D20/D22</f>
        <v>1.5976649350375656</v>
      </c>
      <c r="E21" s="30">
        <f>1.92</f>
        <v>1.92</v>
      </c>
      <c r="F21" s="27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94.901</v>
      </c>
      <c r="E22" s="26">
        <v>121.2</v>
      </c>
      <c r="F22" s="27"/>
    </row>
    <row r="23" spans="1:6" s="9" customFormat="1" ht="31.5">
      <c r="A23" s="6" t="s">
        <v>23</v>
      </c>
      <c r="B23" s="2" t="s">
        <v>124</v>
      </c>
      <c r="C23" s="3" t="s">
        <v>8</v>
      </c>
      <c r="D23" s="3"/>
      <c r="E23" s="26"/>
      <c r="F23" s="27"/>
    </row>
    <row r="24" spans="1:6" s="9" customFormat="1" ht="31.5">
      <c r="A24" s="6" t="s">
        <v>24</v>
      </c>
      <c r="B24" s="2" t="s">
        <v>25</v>
      </c>
      <c r="C24" s="3" t="s">
        <v>8</v>
      </c>
      <c r="D24" s="3">
        <v>681.06</v>
      </c>
      <c r="E24" s="26">
        <v>634.4</v>
      </c>
      <c r="F24" s="27"/>
    </row>
    <row r="25" spans="1:6" s="9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6">
        <v>4</v>
      </c>
      <c r="F25" s="27"/>
    </row>
    <row r="26" spans="1:6" s="9" customFormat="1" ht="31.5">
      <c r="A26" s="6" t="s">
        <v>28</v>
      </c>
      <c r="B26" s="2" t="s">
        <v>29</v>
      </c>
      <c r="C26" s="3" t="s">
        <v>8</v>
      </c>
      <c r="D26" s="3">
        <v>232.92</v>
      </c>
      <c r="E26" s="26">
        <f>E24*34.2%</f>
        <v>216.9648</v>
      </c>
      <c r="F26" s="27"/>
    </row>
    <row r="27" spans="1:6" s="9" customFormat="1" ht="31.5">
      <c r="A27" s="6" t="s">
        <v>30</v>
      </c>
      <c r="B27" s="2" t="s">
        <v>31</v>
      </c>
      <c r="C27" s="3" t="s">
        <v>8</v>
      </c>
      <c r="D27" s="3">
        <v>99.4</v>
      </c>
      <c r="E27" s="26">
        <v>100.9</v>
      </c>
      <c r="F27" s="27"/>
    </row>
    <row r="28" spans="1:6" s="9" customFormat="1" ht="31.5">
      <c r="A28" s="6" t="s">
        <v>32</v>
      </c>
      <c r="B28" s="2" t="s">
        <v>33</v>
      </c>
      <c r="C28" s="3" t="s">
        <v>8</v>
      </c>
      <c r="D28" s="3"/>
      <c r="E28" s="26"/>
      <c r="F28" s="27"/>
    </row>
    <row r="29" spans="1:6" s="9" customFormat="1" ht="31.5">
      <c r="A29" s="6" t="s">
        <v>34</v>
      </c>
      <c r="B29" s="2" t="s">
        <v>35</v>
      </c>
      <c r="C29" s="3" t="s">
        <v>8</v>
      </c>
      <c r="D29" s="3">
        <v>331.25</v>
      </c>
      <c r="E29" s="26">
        <f>E30+E31</f>
        <v>191.906</v>
      </c>
      <c r="F29" s="27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153.76</v>
      </c>
      <c r="E30" s="26">
        <v>143</v>
      </c>
      <c r="F30" s="27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52.58</v>
      </c>
      <c r="E31" s="26">
        <f>E30*34.2%</f>
        <v>48.906000000000006</v>
      </c>
      <c r="F31" s="27"/>
    </row>
    <row r="32" spans="1:6" s="9" customFormat="1" ht="31.5">
      <c r="A32" s="6" t="s">
        <v>40</v>
      </c>
      <c r="B32" s="2" t="s">
        <v>41</v>
      </c>
      <c r="C32" s="3" t="s">
        <v>8</v>
      </c>
      <c r="D32" s="3">
        <v>61.25</v>
      </c>
      <c r="E32" s="26">
        <v>69.6</v>
      </c>
      <c r="F32" s="27"/>
    </row>
    <row r="33" spans="1:6" s="9" customFormat="1" ht="15.75">
      <c r="A33" s="6" t="s">
        <v>42</v>
      </c>
      <c r="B33" s="2" t="s">
        <v>43</v>
      </c>
      <c r="C33" s="3" t="s">
        <v>8</v>
      </c>
      <c r="D33" s="3"/>
      <c r="E33" s="26"/>
      <c r="F33" s="27"/>
    </row>
    <row r="34" spans="1:6" s="9" customFormat="1" ht="15.75">
      <c r="A34" s="6" t="s">
        <v>44</v>
      </c>
      <c r="B34" s="2" t="s">
        <v>45</v>
      </c>
      <c r="C34" s="3" t="s">
        <v>8</v>
      </c>
      <c r="D34" s="3"/>
      <c r="E34" s="26"/>
      <c r="F34" s="27"/>
    </row>
    <row r="35" spans="1:6" s="9" customFormat="1" ht="31.5">
      <c r="A35" s="6" t="s">
        <v>46</v>
      </c>
      <c r="B35" s="2" t="s">
        <v>47</v>
      </c>
      <c r="C35" s="3" t="s">
        <v>8</v>
      </c>
      <c r="D35" s="3">
        <v>361.88</v>
      </c>
      <c r="E35" s="26">
        <f>E37+E38+E39</f>
        <v>342.51</v>
      </c>
      <c r="F35" s="27"/>
    </row>
    <row r="36" spans="1:6" s="9" customFormat="1" ht="15.75">
      <c r="A36" s="6" t="s">
        <v>48</v>
      </c>
      <c r="B36" s="2" t="s">
        <v>49</v>
      </c>
      <c r="C36" s="3" t="s">
        <v>8</v>
      </c>
      <c r="D36" s="3"/>
      <c r="E36" s="26"/>
      <c r="F36" s="27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59.3</v>
      </c>
      <c r="E37" s="26">
        <v>67.4</v>
      </c>
      <c r="F37" s="27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225.47</v>
      </c>
      <c r="E38" s="26">
        <v>205</v>
      </c>
      <c r="F38" s="27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77.11</v>
      </c>
      <c r="E39" s="26">
        <f>E38*34.2%</f>
        <v>70.11</v>
      </c>
      <c r="F39" s="27"/>
    </row>
    <row r="40" spans="1:6" s="9" customFormat="1" ht="78.75">
      <c r="A40" s="6" t="s">
        <v>56</v>
      </c>
      <c r="B40" s="2" t="s">
        <v>57</v>
      </c>
      <c r="C40" s="3" t="s">
        <v>8</v>
      </c>
      <c r="D40" s="3"/>
      <c r="E40" s="26"/>
      <c r="F40" s="27"/>
    </row>
    <row r="41" spans="1:6" s="9" customFormat="1" ht="31.5">
      <c r="A41" s="6" t="s">
        <v>5</v>
      </c>
      <c r="B41" s="2" t="s">
        <v>58</v>
      </c>
      <c r="C41" s="3" t="s">
        <v>8</v>
      </c>
      <c r="D41" s="3">
        <v>3.61</v>
      </c>
      <c r="E41" s="26">
        <f>E11-E12</f>
        <v>93.01919999999996</v>
      </c>
      <c r="F41" s="27"/>
    </row>
    <row r="42" spans="1:6" s="9" customFormat="1" ht="31.5">
      <c r="A42" s="6" t="s">
        <v>6</v>
      </c>
      <c r="B42" s="2" t="s">
        <v>59</v>
      </c>
      <c r="C42" s="3" t="s">
        <v>8</v>
      </c>
      <c r="D42" s="3"/>
      <c r="E42" s="26"/>
      <c r="F42" s="27"/>
    </row>
    <row r="43" spans="1:6" s="9" customFormat="1" ht="94.5">
      <c r="A43" s="6" t="s">
        <v>60</v>
      </c>
      <c r="B43" s="2" t="s">
        <v>61</v>
      </c>
      <c r="C43" s="3" t="s">
        <v>8</v>
      </c>
      <c r="D43" s="3"/>
      <c r="E43" s="26"/>
      <c r="F43" s="27"/>
    </row>
    <row r="44" spans="1:6" s="9" customFormat="1" ht="31.5">
      <c r="A44" s="6" t="s">
        <v>87</v>
      </c>
      <c r="B44" s="2" t="s">
        <v>96</v>
      </c>
      <c r="C44" s="3" t="s">
        <v>8</v>
      </c>
      <c r="D44" s="3"/>
      <c r="E44" s="26"/>
      <c r="F44" s="27"/>
    </row>
    <row r="45" spans="1:6" s="9" customFormat="1" ht="31.5">
      <c r="A45" s="6" t="s">
        <v>97</v>
      </c>
      <c r="B45" s="2" t="s">
        <v>98</v>
      </c>
      <c r="C45" s="3" t="s">
        <v>8</v>
      </c>
      <c r="D45" s="3"/>
      <c r="E45" s="26"/>
      <c r="F45" s="27"/>
    </row>
    <row r="46" spans="1:6" s="9" customFormat="1" ht="31.5">
      <c r="A46" s="6" t="s">
        <v>99</v>
      </c>
      <c r="B46" s="2" t="s">
        <v>100</v>
      </c>
      <c r="C46" s="3" t="s">
        <v>8</v>
      </c>
      <c r="D46" s="3"/>
      <c r="E46" s="26"/>
      <c r="F46" s="27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175</v>
      </c>
      <c r="E47" s="29">
        <v>171.3</v>
      </c>
      <c r="F47" s="27"/>
    </row>
    <row r="48" spans="1:6" s="9" customFormat="1" ht="15.75">
      <c r="A48" s="6" t="s">
        <v>65</v>
      </c>
      <c r="B48" s="2" t="s">
        <v>66</v>
      </c>
      <c r="C48" s="3" t="s">
        <v>64</v>
      </c>
      <c r="D48" s="3"/>
      <c r="E48" s="29">
        <f>E49+E50</f>
        <v>0</v>
      </c>
      <c r="F48" s="27"/>
    </row>
    <row r="49" spans="1:6" s="9" customFormat="1" ht="15.75">
      <c r="A49" s="6" t="s">
        <v>101</v>
      </c>
      <c r="B49" s="2" t="s">
        <v>12</v>
      </c>
      <c r="C49" s="3" t="s">
        <v>64</v>
      </c>
      <c r="D49" s="3"/>
      <c r="E49" s="26"/>
      <c r="F49" s="27"/>
    </row>
    <row r="50" spans="1:6" s="9" customFormat="1" ht="15.75">
      <c r="A50" s="6" t="s">
        <v>102</v>
      </c>
      <c r="B50" s="2" t="s">
        <v>14</v>
      </c>
      <c r="C50" s="3" t="s">
        <v>64</v>
      </c>
      <c r="D50" s="3"/>
      <c r="E50" s="26"/>
      <c r="F50" s="27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175</v>
      </c>
      <c r="E51" s="26">
        <v>171.3</v>
      </c>
      <c r="F51" s="27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160</v>
      </c>
      <c r="E52" s="29">
        <v>149</v>
      </c>
      <c r="F52" s="27"/>
    </row>
    <row r="53" spans="1:6" s="9" customFormat="1" ht="15.75">
      <c r="A53" s="6" t="s">
        <v>103</v>
      </c>
      <c r="B53" s="2" t="s">
        <v>71</v>
      </c>
      <c r="C53" s="3" t="s">
        <v>64</v>
      </c>
      <c r="D53" s="3">
        <v>160</v>
      </c>
      <c r="E53" s="26">
        <v>149</v>
      </c>
      <c r="F53" s="27"/>
    </row>
    <row r="54" spans="1:6" s="9" customFormat="1" ht="15.75">
      <c r="A54" s="6" t="s">
        <v>104</v>
      </c>
      <c r="B54" s="2" t="s">
        <v>72</v>
      </c>
      <c r="C54" s="3" t="s">
        <v>64</v>
      </c>
      <c r="D54" s="3"/>
      <c r="E54" s="26"/>
      <c r="F54" s="27"/>
    </row>
    <row r="55" spans="1:6" s="9" customFormat="1" ht="15.75">
      <c r="A55" s="6" t="s">
        <v>73</v>
      </c>
      <c r="B55" s="2" t="s">
        <v>74</v>
      </c>
      <c r="C55" s="3" t="s">
        <v>75</v>
      </c>
      <c r="D55" s="3"/>
      <c r="E55" s="26"/>
      <c r="F55" s="27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5.5</v>
      </c>
      <c r="E56" s="26">
        <v>5.5</v>
      </c>
      <c r="F56" s="27"/>
    </row>
    <row r="57" spans="1:6" s="9" customFormat="1" ht="15.75">
      <c r="A57" s="6" t="s">
        <v>79</v>
      </c>
      <c r="B57" s="2" t="s">
        <v>80</v>
      </c>
      <c r="C57" s="3" t="s">
        <v>81</v>
      </c>
      <c r="D57" s="3"/>
      <c r="E57" s="26"/>
      <c r="F57" s="27"/>
    </row>
    <row r="58" spans="1:6" s="9" customFormat="1" ht="31.5">
      <c r="A58" s="6" t="s">
        <v>82</v>
      </c>
      <c r="B58" s="2" t="s">
        <v>83</v>
      </c>
      <c r="C58" s="3" t="s">
        <v>81</v>
      </c>
      <c r="D58" s="3"/>
      <c r="E58" s="26"/>
      <c r="F58" s="27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0.5422914285714285</v>
      </c>
      <c r="E59" s="25">
        <f>E22/E47</f>
        <v>0.7075306479859894</v>
      </c>
      <c r="F59" s="27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15</v>
      </c>
      <c r="E60" s="29">
        <v>22.3</v>
      </c>
      <c r="F60" s="27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15</v>
      </c>
      <c r="E61" s="26">
        <v>22.3</v>
      </c>
      <c r="F61" s="27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/>
      <c r="E62" s="26"/>
      <c r="F62" s="27"/>
    </row>
    <row r="63" spans="1:6" s="9" customFormat="1" ht="15.75">
      <c r="A63" s="17" t="s">
        <v>123</v>
      </c>
      <c r="B63" s="18" t="s">
        <v>111</v>
      </c>
      <c r="C63" s="36"/>
      <c r="D63" s="36"/>
      <c r="E63" s="36"/>
      <c r="F63" s="36"/>
    </row>
    <row r="64" spans="1:6" s="9" customFormat="1" ht="15.75">
      <c r="A64" s="17"/>
      <c r="B64" s="18" t="s">
        <v>112</v>
      </c>
      <c r="C64" s="36"/>
      <c r="D64" s="36"/>
      <c r="E64" s="36"/>
      <c r="F64" s="36"/>
    </row>
    <row r="65" spans="1:6" s="9" customFormat="1" ht="15.75">
      <c r="A65" s="17"/>
      <c r="B65" s="18" t="s">
        <v>113</v>
      </c>
      <c r="C65" s="36"/>
      <c r="D65" s="36"/>
      <c r="E65" s="36"/>
      <c r="F65" s="36"/>
    </row>
    <row r="66" spans="1:6" s="9" customFormat="1" ht="15.75">
      <c r="A66" s="17"/>
      <c r="B66" s="18" t="s">
        <v>114</v>
      </c>
      <c r="C66" s="36"/>
      <c r="D66" s="36"/>
      <c r="E66" s="36"/>
      <c r="F66" s="36"/>
    </row>
    <row r="67" spans="1:6" s="9" customFormat="1" ht="31.5">
      <c r="A67" s="17"/>
      <c r="B67" s="18" t="s">
        <v>115</v>
      </c>
      <c r="C67" s="36"/>
      <c r="D67" s="36"/>
      <c r="E67" s="36"/>
      <c r="F67" s="36"/>
    </row>
    <row r="68" spans="1:6" s="9" customFormat="1" ht="15.75">
      <c r="A68" s="17"/>
      <c r="B68" s="18" t="s">
        <v>116</v>
      </c>
      <c r="C68" s="36"/>
      <c r="D68" s="36"/>
      <c r="E68" s="36"/>
      <c r="F68" s="36"/>
    </row>
    <row r="69" spans="1:5" s="9" customFormat="1" ht="15.75">
      <c r="A69" s="19"/>
      <c r="B69" s="20"/>
      <c r="C69" s="19"/>
      <c r="D69" s="19"/>
      <c r="E69" s="12"/>
    </row>
    <row r="70" spans="1:6" s="9" customFormat="1" ht="30.75" customHeight="1">
      <c r="A70" s="40"/>
      <c r="B70" s="40"/>
      <c r="C70" s="40"/>
      <c r="D70" s="40"/>
      <c r="E70" s="40"/>
      <c r="F70" s="40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37" t="s">
        <v>127</v>
      </c>
      <c r="B72" s="37"/>
      <c r="C72" s="37"/>
      <c r="D72" s="37"/>
      <c r="E72" s="37"/>
      <c r="F72" s="37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12 E11:E58 E60:E62">
      <formula1>-999999999999999</formula1>
      <formula2>999999999999999</formula2>
    </dataValidation>
  </dataValidations>
  <printOptions/>
  <pageMargins left="0.35433070866141736" right="0" top="0.5905511811023623" bottom="0.1968503937007874" header="0" footer="0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2012-06-21T05:05:01Z</cp:lastPrinted>
  <dcterms:created xsi:type="dcterms:W3CDTF">2010-05-25T03:00:19Z</dcterms:created>
  <dcterms:modified xsi:type="dcterms:W3CDTF">2012-06-21T05:05:08Z</dcterms:modified>
  <cp:category/>
  <cp:version/>
  <cp:contentType/>
  <cp:contentStatus/>
</cp:coreProperties>
</file>