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деят'!$A$1:$F$52</definedName>
  </definedNames>
  <calcPr fullCalcOnLoad="1"/>
</workbook>
</file>

<file path=xl/sharedStrings.xml><?xml version="1.0" encoding="utf-8"?>
<sst xmlns="http://schemas.openxmlformats.org/spreadsheetml/2006/main" count="102" uniqueCount="81">
  <si>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</si>
  <si>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</si>
  <si>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</si>
  <si>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</si>
  <si>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</si>
  <si>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</si>
  <si>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</si>
  <si>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</si>
  <si>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</si>
  <si>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</si>
  <si>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</si>
  <si>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</si>
  <si>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</si>
  <si>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</si>
  <si>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</si>
  <si>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</si>
  <si>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</si>
  <si>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</si>
  <si>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</si>
  <si>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</si>
  <si>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</si>
  <si>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</si>
  <si>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</si>
  <si>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</si>
  <si>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</si>
  <si>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</si>
  <si>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</si>
  <si>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</si>
  <si>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</si>
  <si>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</si>
  <si>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</si>
  <si>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</si>
  <si>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</si>
  <si>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</si>
  <si>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</si>
  <si>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</si>
  <si>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</si>
  <si>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</si>
  <si>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</si>
  <si>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</si>
  <si>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</si>
  <si>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</si>
  <si>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</si>
  <si>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</si>
  <si>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</si>
  <si>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</si>
  <si>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</si>
  <si>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</si>
  <si>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</si>
  <si>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</si>
  <si>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</si>
  <si>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</si>
  <si>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</si>
  <si>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</si>
  <si>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</si>
  <si>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</si>
  <si>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</si>
  <si>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</si>
  <si>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</si>
  <si>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</si>
  <si>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</si>
  <si>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</si>
  <si>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</si>
  <si>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</si>
  <si>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</si>
  <si>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</si>
  <si>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</si>
  <si>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</si>
  <si>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</si>
  <si>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</si>
  <si>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</si>
  <si>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"Комбинат благоустройства"</t>
  </si>
  <si>
    <t>Директор МУП КБУ</t>
  </si>
  <si>
    <t>В.Н.Кобзев</t>
  </si>
  <si>
    <t>Н.В. Ширкина</t>
  </si>
  <si>
    <t>Плановый показатель на 2012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</si>
  <si>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I полугодие 2012 год</t>
  </si>
  <si>
    <t>Подразделения МУП КБУ не являются обособленными, раздельный учет прочих доходов и расходов не ведется, налогооблагаемая база учитывается по предприятию в целом</t>
  </si>
  <si>
    <t xml:space="preserve">Выручка от регулируемого вида  деятельности составляет 7,05% от совокупной выручки предприятия за отчетный год. </t>
  </si>
  <si>
    <t>ограждение, ВОУ ввели 31.12.11</t>
  </si>
  <si>
    <t>Главный экономист МУП КБУ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</si>
</sst>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vertical="center" wrapText="1"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5" borderId="13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A47" sqref="A1:F47"/>
    </sheetView>
  </sheetViews>
  <sheetFormatPr defaultColWidth="9.00390625" defaultRowHeight="12.75"/>
  <cols>
    <col min="1" max="1" width="9.125" style="9" customWidth="1"/>
    <col min="2" max="2" width="45.00390625" style="10" customWidth="1"/>
    <col min="3" max="3" width="11.25390625" style="9" customWidth="1"/>
    <col min="4" max="4" width="12.75390625" style="9" customWidth="1"/>
    <col min="5" max="5" width="13.75390625" style="1" customWidth="1"/>
    <col min="6" max="6" width="22.375" style="1" customWidth="1"/>
    <col min="7" max="16384" width="9.125" style="1" customWidth="1"/>
  </cols>
  <sheetData>
    <row r="1" spans="1:6" s="20" customFormat="1" ht="18.75">
      <c r="A1" s="18"/>
      <c r="B1" s="19"/>
      <c r="C1" s="18"/>
      <c r="D1" s="18"/>
      <c r="F1" s="17" t="s">
        <v>67</v>
      </c>
    </row>
    <row r="2" spans="1:6" s="20" customFormat="1" ht="19.5" thickBot="1">
      <c r="A2" s="18"/>
      <c r="B2" s="19"/>
      <c r="C2" s="18"/>
      <c r="D2" s="18"/>
      <c r="F2" s="11"/>
    </row>
    <row r="3" spans="1:6" s="20" customFormat="1" ht="65.25" customHeight="1" thickBot="1">
      <c r="A3" s="23" t="s">
        <v>76</v>
      </c>
      <c r="B3" s="24"/>
      <c r="C3" s="24"/>
      <c r="D3" s="24"/>
      <c r="E3" s="24"/>
      <c r="F3" s="25"/>
    </row>
    <row r="4" spans="1:6" ht="22.5" customHeight="1">
      <c r="A4" s="30" t="s">
        <v>71</v>
      </c>
      <c r="B4" s="30"/>
      <c r="C4" s="30"/>
      <c r="D4" s="30"/>
      <c r="E4" s="30"/>
      <c r="F4" s="30"/>
    </row>
    <row r="5" spans="1:6" ht="14.25" customHeight="1">
      <c r="A5" s="21" t="s">
        <v>29</v>
      </c>
      <c r="B5" s="21"/>
      <c r="C5" s="21"/>
      <c r="D5" s="21"/>
      <c r="E5" s="21"/>
      <c r="F5" s="21"/>
    </row>
    <row r="6" spans="1:6" ht="31.5">
      <c r="A6" s="3" t="s">
        <v>0</v>
      </c>
      <c r="B6" s="3" t="s">
        <v>1</v>
      </c>
      <c r="C6" s="3" t="s">
        <v>2</v>
      </c>
      <c r="D6" s="26" t="s">
        <v>30</v>
      </c>
      <c r="E6" s="27"/>
      <c r="F6" s="6" t="s">
        <v>20</v>
      </c>
    </row>
    <row r="7" spans="1:6" ht="47.25">
      <c r="A7" s="3"/>
      <c r="B7" s="3"/>
      <c r="C7" s="3"/>
      <c r="D7" s="3" t="s">
        <v>75</v>
      </c>
      <c r="E7" s="3" t="s">
        <v>28</v>
      </c>
      <c r="F7" s="6"/>
    </row>
    <row r="8" spans="1:6" ht="15.75">
      <c r="A8" s="3">
        <v>1</v>
      </c>
      <c r="B8" s="3">
        <f>A8+1</f>
        <v>2</v>
      </c>
      <c r="C8" s="3">
        <f>B8+1</f>
        <v>3</v>
      </c>
      <c r="D8" s="3">
        <f>C8+1</f>
        <v>4</v>
      </c>
      <c r="E8" s="3">
        <f>D8+1</f>
        <v>5</v>
      </c>
      <c r="F8" s="3">
        <f>E8+1</f>
        <v>6</v>
      </c>
    </row>
    <row r="9" spans="1:6" s="5" customFormat="1" ht="15.75">
      <c r="A9" s="4" t="s">
        <v>32</v>
      </c>
      <c r="B9" s="2" t="s">
        <v>33</v>
      </c>
      <c r="C9" s="3" t="s">
        <v>3</v>
      </c>
      <c r="D9" s="26"/>
      <c r="E9" s="27"/>
      <c r="F9" s="7"/>
    </row>
    <row r="10" spans="1:6" s="5" customFormat="1" ht="15.75">
      <c r="A10" s="4" t="s">
        <v>34</v>
      </c>
      <c r="B10" s="2" t="s">
        <v>21</v>
      </c>
      <c r="C10" s="3" t="s">
        <v>4</v>
      </c>
      <c r="D10" s="31">
        <v>18644.98</v>
      </c>
      <c r="E10" s="37">
        <v>8366.91</v>
      </c>
      <c r="F10" s="7"/>
    </row>
    <row r="11" spans="1:6" s="5" customFormat="1" ht="47.25">
      <c r="A11" s="4" t="s">
        <v>35</v>
      </c>
      <c r="B11" s="2" t="s">
        <v>5</v>
      </c>
      <c r="C11" s="3" t="s">
        <v>4</v>
      </c>
      <c r="D11" s="32">
        <v>18629.38</v>
      </c>
      <c r="E11" s="37">
        <v>8426.12513</v>
      </c>
      <c r="F11" s="7"/>
    </row>
    <row r="12" spans="1:8" s="5" customFormat="1" ht="31.5">
      <c r="A12" s="4" t="s">
        <v>36</v>
      </c>
      <c r="B12" s="2" t="s">
        <v>6</v>
      </c>
      <c r="C12" s="3" t="s">
        <v>4</v>
      </c>
      <c r="D12" s="33">
        <v>837.18</v>
      </c>
      <c r="E12" s="37">
        <f>418.59/1.1</f>
        <v>380.5363636363636</v>
      </c>
      <c r="F12" s="7"/>
      <c r="H12" s="38"/>
    </row>
    <row r="13" spans="1:6" s="5" customFormat="1" ht="31.5">
      <c r="A13" s="4" t="s">
        <v>37</v>
      </c>
      <c r="B13" s="2" t="s">
        <v>38</v>
      </c>
      <c r="C13" s="3" t="s">
        <v>7</v>
      </c>
      <c r="D13" s="32">
        <v>6.29</v>
      </c>
      <c r="E13" s="37">
        <v>5</v>
      </c>
      <c r="F13" s="7"/>
    </row>
    <row r="14" spans="1:6" s="5" customFormat="1" ht="31.5">
      <c r="A14" s="4" t="s">
        <v>39</v>
      </c>
      <c r="B14" s="2" t="s">
        <v>8</v>
      </c>
      <c r="C14" s="3" t="s">
        <v>4</v>
      </c>
      <c r="D14" s="32">
        <v>287.15</v>
      </c>
      <c r="E14" s="37">
        <f>E12*0.303</f>
        <v>115.30251818181817</v>
      </c>
      <c r="F14" s="7"/>
    </row>
    <row r="15" spans="1:6" s="5" customFormat="1" ht="31.5">
      <c r="A15" s="4" t="s">
        <v>40</v>
      </c>
      <c r="B15" s="2" t="s">
        <v>9</v>
      </c>
      <c r="C15" s="3" t="s">
        <v>4</v>
      </c>
      <c r="D15" s="34">
        <v>2274.57</v>
      </c>
      <c r="E15" s="37">
        <f>1142.63706</f>
        <v>1142.63706</v>
      </c>
      <c r="F15" s="7"/>
    </row>
    <row r="16" spans="1:6" s="5" customFormat="1" ht="31.5">
      <c r="A16" s="4" t="s">
        <v>41</v>
      </c>
      <c r="B16" s="2" t="s">
        <v>10</v>
      </c>
      <c r="C16" s="3" t="s">
        <v>4</v>
      </c>
      <c r="D16" s="34">
        <v>604.92</v>
      </c>
      <c r="E16" s="37">
        <v>311.38062</v>
      </c>
      <c r="F16" s="7"/>
    </row>
    <row r="17" spans="1:6" s="5" customFormat="1" ht="31.5">
      <c r="A17" s="4" t="s">
        <v>42</v>
      </c>
      <c r="B17" s="2" t="s">
        <v>43</v>
      </c>
      <c r="C17" s="3" t="s">
        <v>4</v>
      </c>
      <c r="D17" s="32">
        <v>5012.64</v>
      </c>
      <c r="E17" s="37">
        <v>2142.95212</v>
      </c>
      <c r="F17" s="7"/>
    </row>
    <row r="18" spans="1:6" s="5" customFormat="1" ht="31.5">
      <c r="A18" s="4" t="s">
        <v>44</v>
      </c>
      <c r="B18" s="2" t="s">
        <v>11</v>
      </c>
      <c r="C18" s="3" t="s">
        <v>4</v>
      </c>
      <c r="D18" s="32">
        <f>489.57+95.93</f>
        <v>585.5</v>
      </c>
      <c r="E18" s="37">
        <f>585.5/1.1/2</f>
        <v>266.1363636363636</v>
      </c>
      <c r="F18" s="7"/>
    </row>
    <row r="19" spans="1:6" s="5" customFormat="1" ht="31.5">
      <c r="A19" s="4" t="s">
        <v>45</v>
      </c>
      <c r="B19" s="2" t="s">
        <v>46</v>
      </c>
      <c r="C19" s="3" t="s">
        <v>4</v>
      </c>
      <c r="D19" s="32">
        <f>32.9+167.92</f>
        <v>200.82</v>
      </c>
      <c r="E19" s="37">
        <f>E18*0.303</f>
        <v>80.63931818181818</v>
      </c>
      <c r="F19" s="7"/>
    </row>
    <row r="20" spans="1:8" s="5" customFormat="1" ht="31.5">
      <c r="A20" s="4" t="s">
        <v>47</v>
      </c>
      <c r="B20" s="2" t="s">
        <v>48</v>
      </c>
      <c r="C20" s="3" t="s">
        <v>4</v>
      </c>
      <c r="D20" s="32">
        <v>2221.75</v>
      </c>
      <c r="E20" s="37">
        <v>1101.48973</v>
      </c>
      <c r="F20" s="7"/>
      <c r="H20" s="5">
        <f>E19/E18</f>
        <v>0.303</v>
      </c>
    </row>
    <row r="21" spans="1:6" s="5" customFormat="1" ht="15.75">
      <c r="A21" s="4" t="s">
        <v>49</v>
      </c>
      <c r="B21" s="2" t="s">
        <v>12</v>
      </c>
      <c r="C21" s="3" t="s">
        <v>4</v>
      </c>
      <c r="D21" s="32">
        <v>1124.12</v>
      </c>
      <c r="E21" s="37">
        <f>E20*0.485</f>
        <v>534.22251905</v>
      </c>
      <c r="F21" s="7"/>
    </row>
    <row r="22" spans="1:6" s="5" customFormat="1" ht="15.75">
      <c r="A22" s="4" t="s">
        <v>50</v>
      </c>
      <c r="B22" s="2" t="s">
        <v>13</v>
      </c>
      <c r="C22" s="3" t="s">
        <v>4</v>
      </c>
      <c r="D22" s="32">
        <v>385.57</v>
      </c>
      <c r="E22" s="37">
        <f>E21*0.303</f>
        <v>161.86942327215</v>
      </c>
      <c r="F22" s="7"/>
    </row>
    <row r="23" spans="1:6" s="5" customFormat="1" ht="31.5">
      <c r="A23" s="4" t="s">
        <v>51</v>
      </c>
      <c r="B23" s="2" t="s">
        <v>14</v>
      </c>
      <c r="C23" s="3" t="s">
        <v>4</v>
      </c>
      <c r="D23" s="32">
        <f>D24+D25</f>
        <v>409.6</v>
      </c>
      <c r="E23" s="37">
        <v>0</v>
      </c>
      <c r="F23" s="7"/>
    </row>
    <row r="24" spans="1:6" s="5" customFormat="1" ht="15.75">
      <c r="A24" s="4" t="s">
        <v>52</v>
      </c>
      <c r="B24" s="2" t="s">
        <v>15</v>
      </c>
      <c r="C24" s="3" t="s">
        <v>4</v>
      </c>
      <c r="D24" s="32">
        <v>409.6</v>
      </c>
      <c r="E24" s="37">
        <v>0</v>
      </c>
      <c r="F24" s="7"/>
    </row>
    <row r="25" spans="1:6" s="5" customFormat="1" ht="15.75">
      <c r="A25" s="4" t="s">
        <v>53</v>
      </c>
      <c r="B25" s="2" t="s">
        <v>16</v>
      </c>
      <c r="C25" s="3" t="s">
        <v>4</v>
      </c>
      <c r="D25" s="35">
        <v>0</v>
      </c>
      <c r="E25" s="37">
        <v>0</v>
      </c>
      <c r="F25" s="7"/>
    </row>
    <row r="26" spans="1:6" s="5" customFormat="1" ht="78.75">
      <c r="A26" s="4" t="s">
        <v>54</v>
      </c>
      <c r="B26" s="2" t="s">
        <v>17</v>
      </c>
      <c r="C26" s="3" t="s">
        <v>4</v>
      </c>
      <c r="D26" s="35">
        <v>0</v>
      </c>
      <c r="E26" s="37">
        <v>0</v>
      </c>
      <c r="F26" s="7"/>
    </row>
    <row r="27" spans="1:6" s="5" customFormat="1" ht="31.5">
      <c r="A27" s="4" t="s">
        <v>55</v>
      </c>
      <c r="B27" s="2" t="s">
        <v>56</v>
      </c>
      <c r="C27" s="3" t="s">
        <v>4</v>
      </c>
      <c r="D27" s="32">
        <v>15.6</v>
      </c>
      <c r="E27" s="37">
        <v>-59.21</v>
      </c>
      <c r="F27" s="7"/>
    </row>
    <row r="28" spans="1:6" s="5" customFormat="1" ht="31.5">
      <c r="A28" s="4" t="s">
        <v>57</v>
      </c>
      <c r="B28" s="2" t="s">
        <v>58</v>
      </c>
      <c r="C28" s="3" t="s">
        <v>4</v>
      </c>
      <c r="D28" s="36">
        <v>0</v>
      </c>
      <c r="E28" s="37">
        <v>0</v>
      </c>
      <c r="F28" s="7"/>
    </row>
    <row r="29" spans="1:6" s="5" customFormat="1" ht="108" customHeight="1">
      <c r="A29" s="4" t="s">
        <v>18</v>
      </c>
      <c r="B29" s="2" t="s">
        <v>70</v>
      </c>
      <c r="C29" s="3" t="s">
        <v>4</v>
      </c>
      <c r="D29" s="35">
        <v>0</v>
      </c>
      <c r="E29" s="37">
        <v>0</v>
      </c>
      <c r="F29" s="39" t="s">
        <v>77</v>
      </c>
    </row>
    <row r="30" spans="1:6" s="5" customFormat="1" ht="31.5">
      <c r="A30" s="4" t="s">
        <v>59</v>
      </c>
      <c r="B30" s="2" t="s">
        <v>69</v>
      </c>
      <c r="C30" s="3" t="s">
        <v>60</v>
      </c>
      <c r="D30" s="32">
        <v>176</v>
      </c>
      <c r="E30" s="37">
        <f>8366.91/100.72</f>
        <v>83.07098888006354</v>
      </c>
      <c r="F30" s="7"/>
    </row>
    <row r="31" spans="1:6" s="5" customFormat="1" ht="31.5">
      <c r="A31" s="4" t="s">
        <v>19</v>
      </c>
      <c r="B31" s="2" t="s">
        <v>61</v>
      </c>
      <c r="C31" s="3" t="s">
        <v>4</v>
      </c>
      <c r="D31" s="36">
        <v>342.6</v>
      </c>
      <c r="E31" s="37">
        <v>0</v>
      </c>
      <c r="F31" s="7"/>
    </row>
    <row r="32" spans="1:7" s="5" customFormat="1" ht="15.75">
      <c r="A32" s="4" t="s">
        <v>62</v>
      </c>
      <c r="B32" s="2" t="s">
        <v>63</v>
      </c>
      <c r="C32" s="3" t="s">
        <v>4</v>
      </c>
      <c r="D32" s="37">
        <f>187.4+155.2</f>
        <v>342.6</v>
      </c>
      <c r="E32" s="37">
        <v>0</v>
      </c>
      <c r="F32" s="7"/>
      <c r="G32" s="5" t="s">
        <v>79</v>
      </c>
    </row>
    <row r="33" spans="1:6" s="5" customFormat="1" ht="15.75">
      <c r="A33" s="4" t="s">
        <v>64</v>
      </c>
      <c r="B33" s="2" t="s">
        <v>65</v>
      </c>
      <c r="C33" s="3" t="s">
        <v>4</v>
      </c>
      <c r="D33" s="35">
        <v>0</v>
      </c>
      <c r="E33" s="37">
        <v>0</v>
      </c>
      <c r="F33" s="7"/>
    </row>
    <row r="34" spans="1:6" s="5" customFormat="1" ht="15.75">
      <c r="A34" s="12" t="s">
        <v>66</v>
      </c>
      <c r="B34" s="7" t="s">
        <v>22</v>
      </c>
      <c r="C34" s="12"/>
      <c r="D34" s="35">
        <v>0</v>
      </c>
      <c r="E34" s="37">
        <v>0</v>
      </c>
      <c r="F34" s="40" t="s">
        <v>78</v>
      </c>
    </row>
    <row r="35" spans="1:6" s="5" customFormat="1" ht="15.75">
      <c r="A35" s="12"/>
      <c r="B35" s="7" t="s">
        <v>23</v>
      </c>
      <c r="C35" s="12"/>
      <c r="D35" s="35">
        <v>0</v>
      </c>
      <c r="E35" s="37">
        <v>0</v>
      </c>
      <c r="F35" s="41"/>
    </row>
    <row r="36" spans="1:6" s="5" customFormat="1" ht="15.75">
      <c r="A36" s="12"/>
      <c r="B36" s="7" t="s">
        <v>24</v>
      </c>
      <c r="C36" s="12"/>
      <c r="D36" s="35">
        <v>0</v>
      </c>
      <c r="E36" s="37">
        <v>0</v>
      </c>
      <c r="F36" s="41"/>
    </row>
    <row r="37" spans="1:6" s="5" customFormat="1" ht="15.75">
      <c r="A37" s="12"/>
      <c r="B37" s="7" t="s">
        <v>25</v>
      </c>
      <c r="C37" s="12"/>
      <c r="D37" s="35">
        <v>0</v>
      </c>
      <c r="E37" s="37">
        <v>0</v>
      </c>
      <c r="F37" s="41"/>
    </row>
    <row r="38" spans="1:6" s="5" customFormat="1" ht="15.75">
      <c r="A38" s="12"/>
      <c r="B38" s="7" t="s">
        <v>26</v>
      </c>
      <c r="C38" s="12"/>
      <c r="D38" s="35">
        <v>0</v>
      </c>
      <c r="E38" s="37">
        <v>0</v>
      </c>
      <c r="F38" s="41"/>
    </row>
    <row r="39" spans="1:6" s="5" customFormat="1" ht="15.75">
      <c r="A39" s="12"/>
      <c r="B39" s="7" t="s">
        <v>27</v>
      </c>
      <c r="C39" s="12"/>
      <c r="D39" s="35">
        <v>0</v>
      </c>
      <c r="E39" s="37">
        <v>0</v>
      </c>
      <c r="F39" s="42"/>
    </row>
    <row r="40" spans="1:5" s="5" customFormat="1" ht="15.75">
      <c r="A40" s="13"/>
      <c r="B40" s="14"/>
      <c r="C40" s="13"/>
      <c r="D40" s="13"/>
      <c r="E40" s="8"/>
    </row>
    <row r="41" spans="1:6" s="5" customFormat="1" ht="30.75" customHeight="1">
      <c r="A41" s="29" t="s">
        <v>68</v>
      </c>
      <c r="B41" s="29"/>
      <c r="C41" s="29"/>
      <c r="D41" s="29"/>
      <c r="E41" s="29"/>
      <c r="F41" s="29"/>
    </row>
    <row r="42" spans="1:6" s="5" customFormat="1" ht="15.75">
      <c r="A42" s="16"/>
      <c r="B42" s="16"/>
      <c r="C42" s="16"/>
      <c r="D42" s="16"/>
      <c r="E42" s="16"/>
      <c r="F42" s="16"/>
    </row>
    <row r="43" spans="1:6" s="5" customFormat="1" ht="39.75" customHeight="1">
      <c r="A43" s="28" t="s">
        <v>31</v>
      </c>
      <c r="B43" s="28"/>
      <c r="C43" s="28"/>
      <c r="D43" s="28"/>
      <c r="E43" s="28"/>
      <c r="F43" s="28"/>
    </row>
    <row r="44" spans="1:6" ht="15.75">
      <c r="A44" s="15"/>
      <c r="B44" s="15"/>
      <c r="C44" s="15"/>
      <c r="D44" s="15"/>
      <c r="E44" s="15"/>
      <c r="F44" s="15"/>
    </row>
    <row r="45" spans="1:6" ht="16.5" customHeight="1">
      <c r="A45" s="22" t="s">
        <v>72</v>
      </c>
      <c r="B45" s="22"/>
      <c r="C45" s="15"/>
      <c r="D45" s="15"/>
      <c r="E45" s="15"/>
      <c r="F45" s="15" t="s">
        <v>73</v>
      </c>
    </row>
    <row r="46" spans="1:6" ht="15.75">
      <c r="A46" s="15"/>
      <c r="B46" s="15"/>
      <c r="C46" s="15"/>
      <c r="D46" s="15"/>
      <c r="E46" s="15"/>
      <c r="F46" s="15"/>
    </row>
    <row r="47" spans="1:6" ht="19.5" customHeight="1">
      <c r="A47" s="22" t="s">
        <v>80</v>
      </c>
      <c r="B47" s="22"/>
      <c r="C47" s="15"/>
      <c r="D47" s="15"/>
      <c r="E47" s="15"/>
      <c r="F47" s="15" t="s">
        <v>74</v>
      </c>
    </row>
    <row r="48" spans="1:6" ht="15.75">
      <c r="A48" s="15"/>
      <c r="B48" s="15"/>
      <c r="C48" s="15"/>
      <c r="D48" s="15"/>
      <c r="E48" s="15"/>
      <c r="F48" s="15"/>
    </row>
    <row r="49" spans="1:6" ht="15.75">
      <c r="A49" s="15"/>
      <c r="B49" s="15"/>
      <c r="C49" s="15"/>
      <c r="D49" s="15"/>
      <c r="E49" s="15"/>
      <c r="F49" s="15"/>
    </row>
    <row r="50" spans="1:6" ht="15.75">
      <c r="A50" s="15"/>
      <c r="B50" s="15"/>
      <c r="C50" s="15"/>
      <c r="D50" s="15"/>
      <c r="E50" s="15"/>
      <c r="F50" s="15"/>
    </row>
  </sheetData>
  <sheetProtection/>
  <mergeCells count="10">
    <mergeCell ref="A5:F5"/>
    <mergeCell ref="A47:B47"/>
    <mergeCell ref="A45:B45"/>
    <mergeCell ref="A3:F3"/>
    <mergeCell ref="D6:E6"/>
    <mergeCell ref="A43:F43"/>
    <mergeCell ref="A41:F41"/>
    <mergeCell ref="D9:E9"/>
    <mergeCell ref="A4:F4"/>
    <mergeCell ref="F34:F39"/>
  </mergeCells>
  <dataValidations count="1">
    <dataValidation type="decimal" allowBlank="1" showInputMessage="1" showErrorMessage="1" sqref="D10:D14 D33:D39 D17:D31">
      <formula1>-999999999999999</formula1>
      <formula2>999999999999999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4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KBU</cp:lastModifiedBy>
  <cp:lastPrinted>2012-07-25T12:25:19Z</cp:lastPrinted>
  <dcterms:created xsi:type="dcterms:W3CDTF">2010-05-25T03:00:19Z</dcterms:created>
  <dcterms:modified xsi:type="dcterms:W3CDTF">2012-07-25T12:40:23Z</dcterms:modified>
  <cp:category/>
  <cp:version/>
  <cp:contentType/>
  <cp:contentStatus/>
</cp:coreProperties>
</file>